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10" windowHeight="11010" tabRatio="693"/>
  </bookViews>
  <sheets>
    <sheet name="pakkumuse vorm" sheetId="1" r:id="rId1"/>
    <sheet name="asukoht metsandik ja  kogus" sheetId="6" r:id="rId2"/>
    <sheet name="mõõteraport autokoorem-virn" sheetId="3" r:id="rId3"/>
    <sheet name="palkhaaval raport" sheetId="7" r:id="rId4"/>
  </sheets>
  <externalReferences>
    <externalReference r:id="rId5"/>
    <externalReference r:id="rId6"/>
  </externalReferences>
  <definedNames>
    <definedName name="_xlnm._FilterDatabase" localSheetId="1" hidden="1">'asukoht metsandik ja  kogus'!$A$1:$D$1</definedName>
    <definedName name="_xlnm._FilterDatabase" localSheetId="0" hidden="1">'pakkumuse vorm'!$A$10:$K$16</definedName>
    <definedName name="Mahukonstant">[1]Batch!$AB$3</definedName>
    <definedName name="Männipalk">'asukoht metsandik ja  kogus'!#REF!</definedName>
    <definedName name="_xlnm.Print_Titles" localSheetId="0">'pakkumuse vorm'!$10:$10</definedName>
    <definedName name="sort">[2]pakkumine!$C$223:$C$229</definedName>
    <definedName name="Z_2169D3B4_80E8_49E0_B65A_90BEFD5CD810_.wvu.FilterData" localSheetId="0" hidden="1">'pakkumuse vorm'!$A$10:$K$10</definedName>
  </definedNames>
  <calcPr calcId="145621"/>
  <customWorkbookViews>
    <customWorkbookView name="Marte - Personal View" guid="{2169D3B4-80E8-49E0-B65A-90BEFD5CD810}" mergeInterval="0" personalView="1" maximized="1" windowWidth="1436" windowHeight="709" tabRatio="693" activeSheetId="1"/>
  </customWorkbookViews>
</workbook>
</file>

<file path=xl/calcChain.xml><?xml version="1.0" encoding="utf-8"?>
<calcChain xmlns="http://schemas.openxmlformats.org/spreadsheetml/2006/main">
  <c r="Z5" i="7" l="1"/>
  <c r="Z309" i="7" l="1"/>
  <c r="Z308" i="7"/>
  <c r="Z307" i="7"/>
  <c r="Z306" i="7"/>
  <c r="Z305" i="7"/>
  <c r="Z304" i="7"/>
  <c r="Z303" i="7"/>
  <c r="Z302" i="7"/>
  <c r="Z301" i="7"/>
  <c r="Z300" i="7"/>
  <c r="Z299" i="7"/>
  <c r="Z298" i="7"/>
  <c r="Z297" i="7"/>
  <c r="Z296" i="7"/>
  <c r="Z295" i="7"/>
  <c r="Z294" i="7"/>
  <c r="Z293" i="7"/>
  <c r="Z292" i="7"/>
  <c r="Z291" i="7"/>
  <c r="Z290" i="7"/>
  <c r="Z289" i="7"/>
  <c r="Z288" i="7"/>
  <c r="Z287" i="7"/>
  <c r="Z286" i="7"/>
  <c r="Z285" i="7"/>
  <c r="Z284" i="7"/>
  <c r="Z283" i="7"/>
  <c r="Z282" i="7"/>
  <c r="Z281" i="7"/>
  <c r="Z280" i="7"/>
  <c r="Z279" i="7"/>
  <c r="Z278" i="7"/>
  <c r="Z277" i="7"/>
  <c r="Z276" i="7"/>
  <c r="Z275" i="7"/>
  <c r="Z274" i="7"/>
  <c r="Z273" i="7"/>
  <c r="Z272" i="7"/>
  <c r="Z271" i="7"/>
  <c r="Z270" i="7"/>
  <c r="Z269" i="7"/>
  <c r="Z268" i="7"/>
  <c r="Z267" i="7"/>
  <c r="Z266" i="7"/>
  <c r="Z265" i="7"/>
  <c r="Z264" i="7"/>
  <c r="Z263" i="7"/>
  <c r="Z262" i="7"/>
  <c r="Z261" i="7"/>
  <c r="Z260" i="7"/>
  <c r="Z259" i="7"/>
  <c r="Z258" i="7"/>
  <c r="Z257" i="7"/>
  <c r="Z256" i="7"/>
  <c r="Z255" i="7"/>
  <c r="Z254" i="7"/>
  <c r="Z253" i="7"/>
  <c r="Z252" i="7"/>
  <c r="Z251" i="7"/>
  <c r="Z250" i="7"/>
  <c r="Z249" i="7"/>
  <c r="Z248" i="7"/>
  <c r="Z247" i="7"/>
  <c r="Z246" i="7"/>
  <c r="Z245" i="7"/>
  <c r="Z244" i="7"/>
  <c r="Z243" i="7"/>
  <c r="Z242" i="7"/>
  <c r="Z241" i="7"/>
  <c r="Z240" i="7"/>
  <c r="Z239" i="7"/>
  <c r="Z238" i="7"/>
  <c r="Z237" i="7"/>
  <c r="Z236" i="7"/>
  <c r="Z235" i="7"/>
  <c r="Z234" i="7"/>
  <c r="Z233" i="7"/>
  <c r="Z232" i="7"/>
  <c r="Z231" i="7"/>
  <c r="Z230" i="7"/>
  <c r="Z229" i="7"/>
  <c r="Z228" i="7"/>
  <c r="Z227" i="7"/>
  <c r="Z226" i="7"/>
  <c r="Z225" i="7"/>
  <c r="Z224" i="7"/>
  <c r="Z223" i="7"/>
  <c r="Z222" i="7"/>
  <c r="Z221" i="7"/>
  <c r="Z220" i="7"/>
  <c r="Z219" i="7"/>
  <c r="Z218" i="7"/>
  <c r="Z217" i="7"/>
  <c r="Z216" i="7"/>
  <c r="Z215" i="7"/>
  <c r="Z214" i="7"/>
  <c r="Z213" i="7"/>
  <c r="Z212" i="7"/>
  <c r="Z211" i="7"/>
  <c r="Z210" i="7"/>
  <c r="Z209" i="7"/>
  <c r="Z208" i="7"/>
  <c r="Z207" i="7"/>
  <c r="Z206" i="7"/>
  <c r="Z205" i="7"/>
  <c r="Z204" i="7"/>
  <c r="Z203" i="7"/>
  <c r="Z202" i="7"/>
  <c r="Z201" i="7"/>
  <c r="Z200" i="7"/>
  <c r="Z199" i="7"/>
  <c r="Z198" i="7"/>
  <c r="Z197" i="7"/>
  <c r="Z196" i="7"/>
  <c r="Z195" i="7"/>
  <c r="Z194" i="7"/>
  <c r="Z193" i="7"/>
  <c r="Z192" i="7"/>
  <c r="Z191" i="7"/>
  <c r="Z190" i="7"/>
  <c r="Z189" i="7"/>
  <c r="Z188" i="7"/>
  <c r="Z187" i="7"/>
  <c r="Z186" i="7"/>
  <c r="Z185" i="7"/>
  <c r="Z184" i="7"/>
  <c r="Z183" i="7"/>
  <c r="Z182" i="7"/>
  <c r="Z181" i="7"/>
  <c r="Z180" i="7"/>
  <c r="Z179" i="7"/>
  <c r="Z178" i="7"/>
  <c r="Z177" i="7"/>
  <c r="Z176" i="7"/>
  <c r="Z175" i="7"/>
  <c r="Z174" i="7"/>
  <c r="Z173" i="7"/>
  <c r="Z172" i="7"/>
  <c r="Z171" i="7"/>
  <c r="Z170" i="7"/>
  <c r="Z169" i="7"/>
  <c r="Z168" i="7"/>
  <c r="Z167" i="7"/>
  <c r="Z166" i="7"/>
  <c r="Z165" i="7"/>
  <c r="Z164" i="7"/>
  <c r="Z163" i="7"/>
  <c r="Z162" i="7"/>
  <c r="Z161" i="7"/>
  <c r="Z160" i="7"/>
  <c r="Z159" i="7"/>
  <c r="Z158" i="7"/>
  <c r="Z157" i="7"/>
  <c r="Z156" i="7"/>
  <c r="Z155" i="7"/>
  <c r="Z154" i="7"/>
  <c r="Z153" i="7"/>
  <c r="Z152" i="7"/>
  <c r="Z151" i="7"/>
  <c r="Z150" i="7"/>
  <c r="Z149" i="7"/>
  <c r="Z148" i="7"/>
  <c r="Z147" i="7"/>
  <c r="Z146" i="7"/>
  <c r="Z145" i="7"/>
  <c r="Z144" i="7"/>
  <c r="Z143" i="7"/>
  <c r="Z142" i="7"/>
  <c r="Z141" i="7"/>
  <c r="Z140" i="7"/>
  <c r="Z139" i="7"/>
  <c r="Z138" i="7"/>
  <c r="Z137" i="7"/>
  <c r="Z136" i="7"/>
  <c r="D53" i="6" l="1"/>
  <c r="C11" i="1" s="1"/>
  <c r="B15" i="3" l="1"/>
  <c r="C15" i="3"/>
  <c r="D15" i="3"/>
  <c r="E15" i="3"/>
  <c r="B23" i="3"/>
  <c r="C23" i="3"/>
  <c r="D23" i="3"/>
  <c r="E23" i="3"/>
  <c r="B24" i="3"/>
  <c r="C24" i="3"/>
  <c r="D24" i="3"/>
  <c r="E24" i="3"/>
  <c r="B34" i="3"/>
  <c r="B35" i="3" s="1"/>
  <c r="C34" i="3"/>
  <c r="D34" i="3"/>
  <c r="E34" i="3"/>
  <c r="E35" i="3" s="1"/>
  <c r="C35" i="3"/>
  <c r="D35" i="3"/>
  <c r="D36" i="3" s="1"/>
  <c r="C36" i="3"/>
  <c r="E36" i="3" l="1"/>
  <c r="E38" i="3"/>
  <c r="B36" i="3"/>
  <c r="E37" i="3" l="1"/>
  <c r="E39" i="3" s="1"/>
</calcChain>
</file>

<file path=xl/comments1.xml><?xml version="1.0" encoding="utf-8"?>
<comments xmlns="http://schemas.openxmlformats.org/spreadsheetml/2006/main">
  <authors>
    <author>a1</author>
    <author>Urmast</author>
  </authors>
  <commentList>
    <comment ref="A4" authorId="0">
      <text>
        <r>
          <rPr>
            <b/>
            <sz val="8"/>
            <color indexed="81"/>
            <rFont val="Tahoma"/>
            <family val="2"/>
            <charset val="186"/>
          </rPr>
          <t>a1:</t>
        </r>
        <r>
          <rPr>
            <sz val="8"/>
            <color indexed="81"/>
            <rFont val="Tahoma"/>
            <family val="2"/>
            <charset val="186"/>
          </rPr>
          <t xml:space="preserve">
kindlasti täidetav</t>
        </r>
      </text>
    </comment>
    <comment ref="B4" authorId="0">
      <text>
        <r>
          <rPr>
            <b/>
            <sz val="8"/>
            <color indexed="81"/>
            <rFont val="Tahoma"/>
            <family val="2"/>
            <charset val="186"/>
          </rPr>
          <t>a1:</t>
        </r>
        <r>
          <rPr>
            <sz val="8"/>
            <color indexed="81"/>
            <rFont val="Tahoma"/>
            <family val="2"/>
            <charset val="186"/>
          </rPr>
          <t xml:space="preserve">
kohustuslik</t>
        </r>
      </text>
    </comment>
    <comment ref="C4" authorId="0">
      <text>
        <r>
          <rPr>
            <b/>
            <sz val="8"/>
            <color indexed="81"/>
            <rFont val="Tahoma"/>
            <family val="2"/>
            <charset val="186"/>
          </rPr>
          <t>a1:</t>
        </r>
        <r>
          <rPr>
            <sz val="8"/>
            <color indexed="81"/>
            <rFont val="Tahoma"/>
            <family val="2"/>
            <charset val="186"/>
          </rPr>
          <t xml:space="preserve">
kohustuslik</t>
        </r>
      </text>
    </comment>
    <comment ref="D4" authorId="1">
      <text>
        <r>
          <rPr>
            <sz val="8"/>
            <color indexed="81"/>
            <rFont val="Tahoma"/>
            <family val="2"/>
            <charset val="186"/>
          </rPr>
          <t>Incoterms 2010 alusel, kui lahter täitmata, siis DAT(delivered at terminal)</t>
        </r>
      </text>
    </comment>
    <comment ref="E4" authorId="0">
      <text>
        <r>
          <rPr>
            <b/>
            <sz val="8"/>
            <color indexed="81"/>
            <rFont val="Tahoma"/>
            <family val="2"/>
            <charset val="186"/>
          </rPr>
          <t>a1:</t>
        </r>
        <r>
          <rPr>
            <sz val="8"/>
            <color indexed="81"/>
            <rFont val="Tahoma"/>
            <family val="2"/>
            <charset val="186"/>
          </rPr>
          <t xml:space="preserve">
kohustuslik</t>
        </r>
      </text>
    </comment>
    <comment ref="F4" authorId="0">
      <text>
        <r>
          <rPr>
            <b/>
            <sz val="8"/>
            <color indexed="81"/>
            <rFont val="Tahoma"/>
            <family val="2"/>
            <charset val="186"/>
          </rPr>
          <t>a1:
kohustuslik väli 
lühend "RMK" peab numbrite ees olema</t>
        </r>
        <r>
          <rPr>
            <sz val="8"/>
            <color indexed="81"/>
            <rFont val="Tahoma"/>
            <family val="2"/>
            <charset val="186"/>
          </rPr>
          <t xml:space="preserve">
</t>
        </r>
      </text>
    </comment>
    <comment ref="G4" authorId="0">
      <text>
        <r>
          <rPr>
            <b/>
            <sz val="8"/>
            <color indexed="81"/>
            <rFont val="Tahoma"/>
            <family val="2"/>
            <charset val="186"/>
          </rPr>
          <t>a1:</t>
        </r>
        <r>
          <rPr>
            <sz val="8"/>
            <color indexed="81"/>
            <rFont val="Tahoma"/>
            <family val="2"/>
            <charset val="186"/>
          </rPr>
          <t xml:space="preserve">
näiteks kui koorem tuli paberveoselehega</t>
        </r>
      </text>
    </comment>
    <comment ref="H4" authorId="1">
      <text>
        <r>
          <rPr>
            <sz val="8"/>
            <color indexed="81"/>
            <rFont val="Tahoma"/>
            <family val="2"/>
            <charset val="186"/>
          </rPr>
          <t xml:space="preserve">
eesti kuupäeva formaat</t>
        </r>
      </text>
    </comment>
    <comment ref="J4" authorId="1">
      <text>
        <r>
          <rPr>
            <sz val="8"/>
            <color indexed="81"/>
            <rFont val="Tahoma"/>
            <family val="2"/>
            <charset val="186"/>
          </rPr>
          <t xml:space="preserve">eesti kuupäeva formaat, lahter kindlasti täidetav
</t>
        </r>
      </text>
    </comment>
    <comment ref="K4" authorId="1">
      <text>
        <r>
          <rPr>
            <sz val="8"/>
            <color indexed="81"/>
            <rFont val="Tahoma"/>
            <family val="2"/>
            <charset val="186"/>
          </rPr>
          <t>kui klient soovib oma nr järgi andmeid leida</t>
        </r>
      </text>
    </comment>
    <comment ref="L4" authorId="1">
      <text>
        <r>
          <rPr>
            <sz val="8"/>
            <color indexed="81"/>
            <rFont val="Tahoma"/>
            <family val="2"/>
            <charset val="186"/>
          </rPr>
          <t>kohustuslik;
KU;MA;LH;KS;HB:LM;LV;SA;TA;NU;PN;PA</t>
        </r>
      </text>
    </comment>
    <comment ref="M4" authorId="0">
      <text>
        <r>
          <rPr>
            <b/>
            <sz val="8"/>
            <color indexed="81"/>
            <rFont val="Tahoma"/>
            <family val="2"/>
            <charset val="186"/>
          </rPr>
          <t>a1: kindlasti täidetav</t>
        </r>
        <r>
          <rPr>
            <sz val="8"/>
            <color indexed="81"/>
            <rFont val="Tahoma"/>
            <family val="2"/>
            <charset val="186"/>
          </rPr>
          <t xml:space="preserve">
</t>
        </r>
      </text>
    </comment>
    <comment ref="N4" authorId="0">
      <text>
        <r>
          <rPr>
            <b/>
            <sz val="8"/>
            <color indexed="81"/>
            <rFont val="Tahoma"/>
            <family val="2"/>
            <charset val="186"/>
          </rPr>
          <t>a1:</t>
        </r>
        <r>
          <rPr>
            <sz val="8"/>
            <color indexed="81"/>
            <rFont val="Tahoma"/>
            <family val="2"/>
            <charset val="186"/>
          </rPr>
          <t xml:space="preserve">
kindlasti täidetav </t>
        </r>
      </text>
    </comment>
    <comment ref="O4" authorId="0">
      <text>
        <r>
          <rPr>
            <b/>
            <sz val="8"/>
            <color indexed="81"/>
            <rFont val="Tahoma"/>
            <family val="2"/>
            <charset val="186"/>
          </rPr>
          <t>a1:</t>
        </r>
        <r>
          <rPr>
            <sz val="8"/>
            <color indexed="81"/>
            <rFont val="Tahoma"/>
            <family val="2"/>
            <charset val="186"/>
          </rPr>
          <t xml:space="preserve">
kindlasti täidetav</t>
        </r>
      </text>
    </comment>
    <comment ref="Q4" authorId="0">
      <text>
        <r>
          <rPr>
            <b/>
            <sz val="8"/>
            <color indexed="81"/>
            <rFont val="Tahoma"/>
            <family val="2"/>
            <charset val="186"/>
          </rPr>
          <t>a1: see on tekstiväli</t>
        </r>
        <r>
          <rPr>
            <sz val="8"/>
            <color indexed="81"/>
            <rFont val="Tahoma"/>
            <family val="2"/>
            <charset val="186"/>
          </rPr>
          <t xml:space="preserve">
</t>
        </r>
      </text>
    </comment>
    <comment ref="S4" authorId="0">
      <text>
        <r>
          <rPr>
            <b/>
            <sz val="8"/>
            <color indexed="81"/>
            <rFont val="Tahoma"/>
            <family val="2"/>
            <charset val="186"/>
          </rPr>
          <t>a1:</t>
        </r>
        <r>
          <rPr>
            <sz val="8"/>
            <color indexed="81"/>
            <rFont val="Tahoma"/>
            <family val="2"/>
            <charset val="186"/>
          </rPr>
          <t xml:space="preserve">
kindlasti täidetav</t>
        </r>
      </text>
    </comment>
    <comment ref="U4" authorId="0">
      <text>
        <r>
          <rPr>
            <b/>
            <sz val="8"/>
            <color indexed="81"/>
            <rFont val="Tahoma"/>
            <family val="2"/>
            <charset val="186"/>
          </rPr>
          <t>a1:</t>
        </r>
        <r>
          <rPr>
            <sz val="8"/>
            <color indexed="81"/>
            <rFont val="Tahoma"/>
            <family val="2"/>
            <charset val="186"/>
          </rPr>
          <t xml:space="preserve">
kindlasti täidetav</t>
        </r>
      </text>
    </comment>
    <comment ref="V4" authorId="0">
      <text>
        <r>
          <rPr>
            <b/>
            <sz val="8"/>
            <color indexed="81"/>
            <rFont val="Tahoma"/>
            <family val="2"/>
            <charset val="186"/>
          </rPr>
          <t>a1:</t>
        </r>
        <r>
          <rPr>
            <sz val="8"/>
            <color indexed="81"/>
            <rFont val="Tahoma"/>
            <family val="2"/>
            <charset val="186"/>
          </rPr>
          <t xml:space="preserve">
kindlasti täidetav</t>
        </r>
      </text>
    </comment>
    <comment ref="W4" authorId="0">
      <text>
        <r>
          <rPr>
            <b/>
            <sz val="8"/>
            <color indexed="81"/>
            <rFont val="Tahoma"/>
            <family val="2"/>
            <charset val="186"/>
          </rPr>
          <t>a1:</t>
        </r>
        <r>
          <rPr>
            <sz val="8"/>
            <color indexed="81"/>
            <rFont val="Tahoma"/>
            <family val="2"/>
            <charset val="186"/>
          </rPr>
          <t xml:space="preserve">
kindlasti täidetav</t>
        </r>
      </text>
    </comment>
    <comment ref="Z4" authorId="0">
      <text>
        <r>
          <rPr>
            <b/>
            <sz val="8"/>
            <color indexed="81"/>
            <rFont val="Tahoma"/>
            <family val="2"/>
            <charset val="186"/>
          </rPr>
          <t>a1:</t>
        </r>
        <r>
          <rPr>
            <sz val="8"/>
            <color indexed="81"/>
            <rFont val="Tahoma"/>
            <family val="2"/>
            <charset val="186"/>
          </rPr>
          <t xml:space="preserve">
kindlasti täidetav
</t>
        </r>
      </text>
    </comment>
  </commentList>
</comments>
</file>

<file path=xl/sharedStrings.xml><?xml version="1.0" encoding="utf-8"?>
<sst xmlns="http://schemas.openxmlformats.org/spreadsheetml/2006/main" count="161" uniqueCount="158">
  <si>
    <t>Aadress</t>
  </si>
  <si>
    <t>Metsamaterjali nimetus</t>
  </si>
  <si>
    <t>RMK METSAMATERJALI KIRJALIKU ENAMPAKKUMISE PAKKUMUSE VORM</t>
  </si>
  <si>
    <t>Kuupäev</t>
  </si>
  <si>
    <t>Pakkuja nimi</t>
  </si>
  <si>
    <t>Registrikood</t>
  </si>
  <si>
    <t>Kvaliteet</t>
  </si>
  <si>
    <t>Ettepanek lepingu tagatise ja maksetähtaja osas</t>
  </si>
  <si>
    <t>Tarneaeg</t>
  </si>
  <si>
    <t>Telefon ja e-posti aadress</t>
  </si>
  <si>
    <t>Pakkuja ettepanek metsamaterjali diameetrivahemiku (cm) ja ülemõõduta pikkuse osas (dm)</t>
  </si>
  <si>
    <t xml:space="preserve">Mõõteraport autokoormas virnmõõtmise kohta </t>
  </si>
  <si>
    <t xml:space="preserve">Raporti saaja E-posti aadress: </t>
  </si>
  <si>
    <t xml:space="preserve">Ostja   </t>
  </si>
  <si>
    <t xml:space="preserve">Veoselehe nr </t>
  </si>
  <si>
    <t xml:space="preserve">Sortiment </t>
  </si>
  <si>
    <t xml:space="preserve">Lepingu nr </t>
  </si>
  <si>
    <t xml:space="preserve">Mõõtmise koht  </t>
  </si>
  <si>
    <t>Mõõtmise kuupäev</t>
  </si>
  <si>
    <t xml:space="preserve">Mõõtja(nimi, tel)  </t>
  </si>
  <si>
    <t>Virna number (autokabiinist)</t>
  </si>
  <si>
    <t>1.</t>
  </si>
  <si>
    <t>2.</t>
  </si>
  <si>
    <t>3.</t>
  </si>
  <si>
    <t>4.</t>
  </si>
  <si>
    <t>Nottide keskmine pikkus</t>
  </si>
  <si>
    <t>Virna laius</t>
  </si>
  <si>
    <t>Virna kõrgus</t>
  </si>
  <si>
    <t xml:space="preserve">Virnastusmaht </t>
  </si>
  <si>
    <t>Lepingunõuetele mittevastava materjali (praagi) osakaal  virnas põhjuste lõikes (%)</t>
  </si>
  <si>
    <t>Diameeter</t>
  </si>
  <si>
    <t>Pikkus</t>
  </si>
  <si>
    <t>Praagi osakaal virnas (%)</t>
  </si>
  <si>
    <t>Praagi maht virnas (m3)</t>
  </si>
  <si>
    <t xml:space="preserve">Kvaliteetne maht virnas (m3) </t>
  </si>
  <si>
    <t>Kvaliteedinõuetele vastav maht koormas (m3)</t>
  </si>
  <si>
    <t>Praagi maht koormas (m3)</t>
  </si>
  <si>
    <t>KOORMA MAHT KOKKU (m3)</t>
  </si>
  <si>
    <t>Hind</t>
  </si>
  <si>
    <t>Kokku</t>
  </si>
  <si>
    <t>aktid.(regioon)@rmk.ee</t>
  </si>
  <si>
    <t>Pakkuja esindaja nimi ja  allkiri ________________________________</t>
  </si>
  <si>
    <t>Müüja RMK</t>
  </si>
  <si>
    <t>Virnatäiuse koefitsiendi määramine RMK virmaterjalide standardi abitabelite alusel</t>
  </si>
  <si>
    <t>Keskmine diameeter koorega</t>
  </si>
  <si>
    <t>Koefitsient (tabelist)</t>
  </si>
  <si>
    <t>Parand: haab</t>
  </si>
  <si>
    <t>Parand: koor</t>
  </si>
  <si>
    <t>Parand: pikkus</t>
  </si>
  <si>
    <t>Parand: lisandid koormas</t>
  </si>
  <si>
    <t>Virnatäiuse koefitsient:</t>
  </si>
  <si>
    <t>Puidu maht (m³)</t>
  </si>
  <si>
    <t>Kõverus</t>
  </si>
  <si>
    <t>Vale puuliik, metsakuiv</t>
  </si>
  <si>
    <t>Metsamädanik</t>
  </si>
  <si>
    <t>Ülestöötamisviga (sh  laasimine)</t>
  </si>
  <si>
    <t>Muu (võõrkehad)</t>
  </si>
  <si>
    <t>Laomädanik</t>
  </si>
  <si>
    <t>Müügi-objekti nr</t>
  </si>
  <si>
    <t>Märjamaa</t>
  </si>
  <si>
    <t>Käru</t>
  </si>
  <si>
    <t>Väätsa</t>
  </si>
  <si>
    <t xml:space="preserve">Asukoht RMK metsandik </t>
  </si>
  <si>
    <t xml:space="preserve">Kogus m³ </t>
  </si>
  <si>
    <t>Kõnnu</t>
  </si>
  <si>
    <t xml:space="preserve">Ligikaudne kogus m³ </t>
  </si>
  <si>
    <t>Rava</t>
  </si>
  <si>
    <t>Kunda</t>
  </si>
  <si>
    <t>Olen tutvunud RMK metsamaterjali müügilepingu tüüptingimuste, RMK palkide standardiga,  RMK virnmaterjali standardiga ning nõustun ostma müügiobjekti pakkumisel kehtestatud tingimustel, sealhulgas esitada enne lepingu sõlmimist krediidiasutuse garantiikiri või tasuda RMK kontole tagatisraha summas, mis vastab lepingu maksetähtajale vastava arvestusliku koguse maksumusele koos käibemaksuga, millele on lisatud 0,5 kordne ühe kuu metsamaterjali koguse maksumus koos käibemaksuga  või tasuma ettemaksu.</t>
  </si>
  <si>
    <t xml:space="preserve">Pakkuja ostusoov ehk kogus m3       *) </t>
  </si>
  <si>
    <t>Metsamaterjali tarnekoht (Ostja lao asukoha aadress)**)</t>
  </si>
  <si>
    <t>Pakkuja poolt osta soovitav metsamaterjali kogus, metsamaterjali tarnekoht ja pakkuja hinnapakkumine eurodes kuupmeetri kohta ilma käibemaksuta palkhaaval mõõdetavatel metsamaterjalidel RMK palkide standardis toodud kvaliteeditingimustest ja mõõtmise nõuetest lähtudes, virnmaterjalina mõõdetavatel metsamaterjalidel (paberipuidu ja küttepuidu sortimendid) RMK virnmaterjalide standardis toodud virnastusmahu ja virnatäiuse määramise metoodikast ja kvaliteeditingimustest lähtudes.</t>
  </si>
  <si>
    <t>Erastvere</t>
  </si>
  <si>
    <t>Kiidjärve</t>
  </si>
  <si>
    <t>Räpina</t>
  </si>
  <si>
    <t>Türi</t>
  </si>
  <si>
    <t>Sonda</t>
  </si>
  <si>
    <t>Keila</t>
  </si>
  <si>
    <t>Aakre</t>
  </si>
  <si>
    <t>Antsla</t>
  </si>
  <si>
    <t>Aegviidu</t>
  </si>
  <si>
    <t>Alatskivi</t>
  </si>
  <si>
    <t>Audru</t>
  </si>
  <si>
    <t>Elva</t>
  </si>
  <si>
    <t>Halliku</t>
  </si>
  <si>
    <t>Ilumetsa</t>
  </si>
  <si>
    <t>Karksi</t>
  </si>
  <si>
    <t>Kullamaa</t>
  </si>
  <si>
    <t>Kõpu</t>
  </si>
  <si>
    <t>Laiuse</t>
  </si>
  <si>
    <t>Loobu</t>
  </si>
  <si>
    <t>Misso</t>
  </si>
  <si>
    <t>Orajõe</t>
  </si>
  <si>
    <t>Paunküla</t>
  </si>
  <si>
    <t>Roosa</t>
  </si>
  <si>
    <t>Taheva</t>
  </si>
  <si>
    <t>Tartu</t>
  </si>
  <si>
    <t>Triigi</t>
  </si>
  <si>
    <t>Vaivara</t>
  </si>
  <si>
    <t>Valga</t>
  </si>
  <si>
    <t>Varangu</t>
  </si>
  <si>
    <t>Vastemõisa</t>
  </si>
  <si>
    <t>Õisu</t>
  </si>
  <si>
    <t>Madalakvaliteediline ja metsakuiv männi- ja kuusepalk</t>
  </si>
  <si>
    <t>Jõhvi</t>
  </si>
  <si>
    <t>Kohtla</t>
  </si>
  <si>
    <t>Orava</t>
  </si>
  <si>
    <t>Pagari</t>
  </si>
  <si>
    <t>Aimla</t>
  </si>
  <si>
    <t>Kabala</t>
  </si>
  <si>
    <t>Kanaküla</t>
  </si>
  <si>
    <t>Kastre</t>
  </si>
  <si>
    <t>Laeva</t>
  </si>
  <si>
    <t>Mahtra</t>
  </si>
  <si>
    <t>Kilingi</t>
  </si>
  <si>
    <t>Vändra</t>
  </si>
  <si>
    <t>Surju</t>
  </si>
  <si>
    <t xml:space="preserve">Asukoht </t>
  </si>
  <si>
    <t>mandri metsandikud</t>
  </si>
  <si>
    <t>RMK palkide standard tabel 2.2  madalakvaliteediliste okaspuupalkide kvaliteet; diameeter 16-60 cm; pikkus         3,0 - 6,0 m (+ülemõõt) ****)</t>
  </si>
  <si>
    <t>Palkide mõõteraport</t>
  </si>
  <si>
    <t>Ostja</t>
  </si>
  <si>
    <t>Müüja</t>
  </si>
  <si>
    <t>tarnekoht</t>
  </si>
  <si>
    <t>tarnetingimus</t>
  </si>
  <si>
    <t>lepingu number</t>
  </si>
  <si>
    <t>Elvise VL nr</t>
  </si>
  <si>
    <t>alternatiivne VL nr</t>
  </si>
  <si>
    <t>veoselehe kuupäev</t>
  </si>
  <si>
    <t>sertifitseeritud</t>
  </si>
  <si>
    <t>mõõtmise kuupäev</t>
  </si>
  <si>
    <t>mõõteraporti nr</t>
  </si>
  <si>
    <t>puuliik</t>
  </si>
  <si>
    <t>kogus</t>
  </si>
  <si>
    <t>kvaliteet</t>
  </si>
  <si>
    <t>praagi kood</t>
  </si>
  <si>
    <t>ostja kaubakood</t>
  </si>
  <si>
    <t>hinna gr  "võti"</t>
  </si>
  <si>
    <t>ladva diam koorega (mm)</t>
  </si>
  <si>
    <t>ladva diam kooreta (mm)</t>
  </si>
  <si>
    <t>tüüka diam (cm)</t>
  </si>
  <si>
    <r>
      <t xml:space="preserve">"d"   </t>
    </r>
    <r>
      <rPr>
        <sz val="10"/>
        <rFont val="Arial"/>
        <family val="2"/>
        <charset val="186"/>
      </rPr>
      <t xml:space="preserve">      arvestus diam  (cm)</t>
    </r>
  </si>
  <si>
    <t>tegelik mõõdetud pikkus (cm)</t>
  </si>
  <si>
    <r>
      <t xml:space="preserve">"L" </t>
    </r>
    <r>
      <rPr>
        <sz val="10"/>
        <rFont val="Arial"/>
        <family val="2"/>
        <charset val="186"/>
      </rPr>
      <t xml:space="preserve">        arvestus pikkus (dm)</t>
    </r>
  </si>
  <si>
    <t>tegelik maht</t>
  </si>
  <si>
    <t>arvestus maht</t>
  </si>
  <si>
    <t>mõõtja nimi</t>
  </si>
  <si>
    <t>RMK ftp serverisse andmete üleslaadimiseks võtta ühendust aadressil urmas.treial@rmk.ee või telefonil +372 5033396</t>
  </si>
  <si>
    <t>Alghind metsamaterjali tarnekohas       (EUR/m³)</t>
  </si>
  <si>
    <t>03.07.2017-30.09.2017</t>
  </si>
  <si>
    <t>Pikknurme</t>
  </si>
  <si>
    <t>****) Müügi korraldaja jätab endale õiguse müügiobjektile 1  kitsendavate tingimuste (üks puuliik, üks pikkus) esitamise korral  korral pakkumus tagasi lükata või müügimahtu korrigeerida</t>
  </si>
  <si>
    <t xml:space="preserve">**) Müügi korraldaja arvestab kõiki, ilma eraldi märkuseta, pakkuja tarnekohti kui tarneklausiga DAT (Incoterms 2010) esitatud tarnekohti. </t>
  </si>
  <si>
    <t xml:space="preserve">Kirjalike pakkumuste esitamise tähtaeg on 29.06.2017. a kell 10:00  e-posti aadressile puiduturustus@rmk.ee või aadressil RMK, Toompuiestee 24, 10149 Tallinn </t>
  </si>
  <si>
    <t>*) Minimaalne vastuvõetav pakkuja ostusoovi kogus müügiobjekti kohta on 60 m³</t>
  </si>
  <si>
    <t xml:space="preserve">Alghind tarnekohaga Harju, Järva, Ida-Viru, Lääne-Viru,  Lääne, Pärnu, Rapla maakonnas                         43,8  eur/m3          </t>
  </si>
  <si>
    <t xml:space="preserve">Alghind tarnekohaga  Viljandi, Jõgeva,Tartu, Põlva, Valga ja Võru maakonnas                   43 eur/m3                </t>
  </si>
  <si>
    <t xml:space="preserve">Pakutav hind metsamaterjali tarnekohas käibemaksuta (EUR/m³)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</si>
</sst>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r_-;\-* #,##0.00\ _k_r_-;_-* &quot;-&quot;??\ _k_r_-;_-@_-"/>
    <numFmt numFmtId="164" formatCode="0.000"/>
  </numFmts>
  <fonts count="27" x14ac:knownFonts="1">
    <font>
      <sz val="10"/>
      <name val="Arial"/>
      <charset val="186"/>
    </font>
    <font>
      <sz val="11"/>
      <color theme="1"/>
      <name val="Calibri"/>
      <family val="2"/>
      <charset val="186"/>
      <scheme val="minor"/>
    </font>
    <font>
      <sz val="11"/>
      <color theme="1"/>
      <name val="Calibri"/>
      <family val="2"/>
      <charset val="186"/>
      <scheme val="minor"/>
    </font>
    <font>
      <sz val="10"/>
      <name val="Arial"/>
      <family val="2"/>
      <charset val="186"/>
    </font>
    <font>
      <u/>
      <sz val="10"/>
      <color indexed="12"/>
      <name val="Arial"/>
      <family val="2"/>
      <charset val="186"/>
    </font>
    <font>
      <b/>
      <sz val="10"/>
      <name val="Times New Roman"/>
      <family val="1"/>
      <charset val="186"/>
    </font>
    <font>
      <sz val="10"/>
      <name val="Times New Roman"/>
      <family val="1"/>
      <charset val="186"/>
    </font>
    <font>
      <sz val="12"/>
      <name val="Times New Roman"/>
      <family val="1"/>
      <charset val="186"/>
    </font>
    <font>
      <b/>
      <sz val="12"/>
      <name val="Times New Roman"/>
      <family val="1"/>
      <charset val="186"/>
    </font>
    <font>
      <b/>
      <sz val="12"/>
      <color indexed="10"/>
      <name val="Times New Roman"/>
      <family val="1"/>
      <charset val="186"/>
    </font>
    <font>
      <b/>
      <sz val="14"/>
      <name val="Times New Roman"/>
      <family val="1"/>
      <charset val="186"/>
    </font>
    <font>
      <b/>
      <i/>
      <sz val="12"/>
      <name val="Times New Roman"/>
      <family val="1"/>
      <charset val="186"/>
    </font>
    <font>
      <b/>
      <sz val="11"/>
      <name val="Times New Roman"/>
      <family val="1"/>
      <charset val="186"/>
    </font>
    <font>
      <sz val="11"/>
      <color indexed="8"/>
      <name val="Times New Roman"/>
      <family val="1"/>
      <charset val="186"/>
    </font>
    <font>
      <b/>
      <sz val="11"/>
      <color indexed="8"/>
      <name val="Times New Roman"/>
      <family val="1"/>
      <charset val="186"/>
    </font>
    <font>
      <sz val="11"/>
      <name val="Times New Roman"/>
      <family val="1"/>
      <charset val="186"/>
    </font>
    <font>
      <b/>
      <sz val="10"/>
      <name val="Arial"/>
      <family val="2"/>
      <charset val="186"/>
    </font>
    <font>
      <sz val="10"/>
      <name val="Arial"/>
      <family val="2"/>
      <charset val="186"/>
    </font>
    <font>
      <sz val="8"/>
      <name val="Arial"/>
      <family val="2"/>
      <charset val="186"/>
    </font>
    <font>
      <sz val="10"/>
      <color indexed="8"/>
      <name val="Times New Roman"/>
      <family val="1"/>
      <charset val="186"/>
    </font>
    <font>
      <sz val="10"/>
      <name val="Arial"/>
      <family val="2"/>
      <charset val="186"/>
    </font>
    <font>
      <sz val="11"/>
      <color theme="1"/>
      <name val="Calibri"/>
      <family val="2"/>
      <charset val="186"/>
      <scheme val="minor"/>
    </font>
    <font>
      <sz val="10"/>
      <name val="Arial"/>
      <family val="2"/>
      <charset val="186"/>
    </font>
    <font>
      <sz val="11"/>
      <color theme="1"/>
      <name val="Calibri"/>
      <family val="2"/>
      <scheme val="minor"/>
    </font>
    <font>
      <i/>
      <sz val="12"/>
      <name val="Times New Roman"/>
      <family val="1"/>
      <charset val="186"/>
    </font>
    <font>
      <b/>
      <sz val="8"/>
      <color indexed="81"/>
      <name val="Tahoma"/>
      <family val="2"/>
      <charset val="186"/>
    </font>
    <font>
      <sz val="8"/>
      <color indexed="81"/>
      <name val="Tahoma"/>
      <family val="2"/>
      <charset val="186"/>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s>
  <borders count="4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34">
    <xf numFmtId="0" fontId="0" fillId="0" borderId="0"/>
    <xf numFmtId="0" fontId="17" fillId="0" borderId="0"/>
    <xf numFmtId="0" fontId="17" fillId="0" borderId="0"/>
    <xf numFmtId="43" fontId="17" fillId="0" borderId="0" applyFont="0" applyFill="0" applyBorder="0" applyAlignment="0" applyProtection="0"/>
    <xf numFmtId="0" fontId="4" fillId="0" borderId="0" applyNumberFormat="0" applyFill="0" applyBorder="0" applyAlignment="0" applyProtection="0">
      <alignment vertical="top"/>
      <protection locked="0"/>
    </xf>
    <xf numFmtId="0" fontId="17" fillId="0" borderId="0"/>
    <xf numFmtId="0" fontId="17" fillId="0" borderId="0"/>
    <xf numFmtId="0" fontId="17" fillId="0" borderId="0"/>
    <xf numFmtId="0" fontId="21" fillId="0" borderId="0"/>
    <xf numFmtId="9" fontId="1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0" fontId="23" fillId="0" borderId="0"/>
    <xf numFmtId="0" fontId="22" fillId="0" borderId="0"/>
    <xf numFmtId="0" fontId="3" fillId="0" borderId="0"/>
    <xf numFmtId="43" fontId="22"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23" fillId="0" borderId="0"/>
    <xf numFmtId="9" fontId="2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9" fontId="3" fillId="0" borderId="0" applyFont="0" applyFill="0" applyBorder="0" applyAlignment="0" applyProtection="0"/>
  </cellStyleXfs>
  <cellXfs count="167">
    <xf numFmtId="0" fontId="0" fillId="0" borderId="0" xfId="0"/>
    <xf numFmtId="0" fontId="6" fillId="0" borderId="0" xfId="0" applyFont="1"/>
    <xf numFmtId="0" fontId="7" fillId="2" borderId="0" xfId="0" applyFont="1" applyFill="1"/>
    <xf numFmtId="0" fontId="10" fillId="0" borderId="0" xfId="0" applyFont="1"/>
    <xf numFmtId="0" fontId="0" fillId="0" borderId="0" xfId="0" applyAlignment="1"/>
    <xf numFmtId="0" fontId="11" fillId="0" borderId="0" xfId="4" applyFont="1" applyBorder="1" applyAlignment="1" applyProtection="1"/>
    <xf numFmtId="0" fontId="0" fillId="0" borderId="1" xfId="0" applyBorder="1" applyAlignment="1">
      <alignment horizontal="left"/>
    </xf>
    <xf numFmtId="0" fontId="0" fillId="0" borderId="2" xfId="0" applyBorder="1" applyAlignment="1">
      <alignment horizontal="left"/>
    </xf>
    <xf numFmtId="0" fontId="4" fillId="0" borderId="0" xfId="4" applyBorder="1" applyAlignment="1" applyProtection="1">
      <alignment horizontal="left"/>
    </xf>
    <xf numFmtId="0" fontId="0" fillId="0" borderId="0" xfId="0" applyBorder="1" applyAlignment="1">
      <alignment horizontal="left"/>
    </xf>
    <xf numFmtId="0" fontId="5" fillId="0" borderId="0" xfId="0" applyFont="1" applyBorder="1" applyAlignment="1"/>
    <xf numFmtId="0" fontId="0" fillId="0" borderId="0" xfId="0" applyBorder="1" applyAlignment="1"/>
    <xf numFmtId="0" fontId="12" fillId="0" borderId="3" xfId="0" applyFont="1" applyBorder="1" applyAlignment="1"/>
    <xf numFmtId="0" fontId="12" fillId="0" borderId="4" xfId="0" applyFont="1" applyBorder="1" applyAlignment="1"/>
    <xf numFmtId="0" fontId="12" fillId="0" borderId="5" xfId="0" applyFont="1" applyBorder="1" applyAlignment="1"/>
    <xf numFmtId="0" fontId="12" fillId="0" borderId="6" xfId="0" applyFont="1" applyBorder="1" applyAlignment="1"/>
    <xf numFmtId="0" fontId="12" fillId="0" borderId="7" xfId="0" applyFont="1" applyBorder="1" applyAlignment="1"/>
    <xf numFmtId="0" fontId="12" fillId="0" borderId="8" xfId="0" applyFont="1" applyBorder="1" applyAlignment="1"/>
    <xf numFmtId="0" fontId="12" fillId="0" borderId="9" xfId="0" applyFont="1" applyBorder="1" applyAlignment="1"/>
    <xf numFmtId="0" fontId="12" fillId="0" borderId="10" xfId="0" applyFont="1" applyBorder="1" applyAlignment="1"/>
    <xf numFmtId="0" fontId="13" fillId="0" borderId="11" xfId="0" applyFont="1" applyBorder="1" applyAlignment="1">
      <alignment vertical="top"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13" fillId="0" borderId="14" xfId="0" applyFont="1" applyBorder="1" applyAlignment="1">
      <alignment vertical="top" wrapText="1"/>
    </xf>
    <xf numFmtId="2" fontId="14" fillId="0" borderId="15" xfId="0" applyNumberFormat="1" applyFont="1" applyBorder="1" applyAlignment="1">
      <alignment horizontal="center" vertical="top" wrapText="1"/>
    </xf>
    <xf numFmtId="2" fontId="14" fillId="0" borderId="16" xfId="0" applyNumberFormat="1" applyFont="1" applyBorder="1" applyAlignment="1">
      <alignment horizontal="center" vertical="top" wrapText="1"/>
    </xf>
    <xf numFmtId="0" fontId="13" fillId="0" borderId="5" xfId="0" applyFont="1" applyBorder="1" applyAlignment="1">
      <alignment vertical="top" wrapText="1"/>
    </xf>
    <xf numFmtId="2" fontId="14" fillId="0" borderId="8" xfId="0" applyNumberFormat="1" applyFont="1" applyBorder="1" applyAlignment="1">
      <alignment horizontal="center" vertical="top" wrapText="1"/>
    </xf>
    <xf numFmtId="2" fontId="14" fillId="0" borderId="17" xfId="0" applyNumberFormat="1" applyFont="1" applyBorder="1" applyAlignment="1">
      <alignment horizontal="center" vertical="top" wrapText="1"/>
    </xf>
    <xf numFmtId="0" fontId="14" fillId="0" borderId="5" xfId="0" applyFont="1" applyBorder="1" applyAlignment="1">
      <alignment vertical="top" wrapText="1"/>
    </xf>
    <xf numFmtId="0" fontId="12" fillId="0" borderId="5" xfId="0" applyFont="1" applyBorder="1"/>
    <xf numFmtId="0" fontId="12" fillId="0" borderId="9" xfId="0" applyFont="1" applyBorder="1"/>
    <xf numFmtId="0" fontId="14" fillId="3" borderId="18" xfId="0" applyFont="1" applyFill="1" applyBorder="1" applyAlignment="1"/>
    <xf numFmtId="0" fontId="15" fillId="3" borderId="19" xfId="0" applyFont="1" applyFill="1" applyBorder="1" applyAlignment="1"/>
    <xf numFmtId="0" fontId="7" fillId="0" borderId="0" xfId="0" applyFont="1" applyFill="1"/>
    <xf numFmtId="164" fontId="14" fillId="0" borderId="23" xfId="0" applyNumberFormat="1" applyFont="1" applyBorder="1" applyAlignment="1">
      <alignment horizontal="center" vertical="top" wrapText="1"/>
    </xf>
    <xf numFmtId="164" fontId="14" fillId="0" borderId="24" xfId="0" applyNumberFormat="1" applyFont="1" applyBorder="1" applyAlignment="1">
      <alignment horizontal="center" vertical="top" wrapText="1"/>
    </xf>
    <xf numFmtId="164" fontId="14" fillId="0" borderId="8" xfId="10" applyNumberFormat="1" applyFont="1" applyBorder="1" applyAlignment="1">
      <alignment horizontal="center" vertical="top" wrapText="1"/>
    </xf>
    <xf numFmtId="164" fontId="14" fillId="0" borderId="17" xfId="10" applyNumberFormat="1" applyFont="1" applyBorder="1" applyAlignment="1">
      <alignment horizontal="center" vertical="top" wrapText="1"/>
    </xf>
    <xf numFmtId="164" fontId="14" fillId="3" borderId="22" xfId="0" applyNumberFormat="1" applyFont="1" applyFill="1" applyBorder="1" applyAlignment="1">
      <alignment horizontal="center" vertical="top" wrapText="1"/>
    </xf>
    <xf numFmtId="164" fontId="14" fillId="4" borderId="13" xfId="10" applyNumberFormat="1" applyFont="1" applyFill="1" applyBorder="1" applyAlignment="1">
      <alignment horizontal="center" vertical="top" wrapText="1"/>
    </xf>
    <xf numFmtId="164" fontId="14" fillId="5" borderId="13" xfId="0" applyNumberFormat="1" applyFont="1" applyFill="1" applyBorder="1" applyAlignment="1">
      <alignment horizontal="center" vertical="top" wrapText="1"/>
    </xf>
    <xf numFmtId="0" fontId="12" fillId="0" borderId="6" xfId="0" applyFont="1" applyBorder="1" applyAlignment="1">
      <alignment horizontal="left"/>
    </xf>
    <xf numFmtId="14" fontId="12" fillId="0" borderId="10" xfId="0" applyNumberFormat="1" applyFont="1" applyBorder="1" applyAlignment="1">
      <alignment horizontal="left"/>
    </xf>
    <xf numFmtId="0" fontId="0" fillId="0" borderId="26" xfId="0" applyBorder="1"/>
    <xf numFmtId="0" fontId="0" fillId="0" borderId="27" xfId="0" applyBorder="1"/>
    <xf numFmtId="0" fontId="0" fillId="0" borderId="28" xfId="0" applyBorder="1"/>
    <xf numFmtId="0" fontId="14" fillId="0" borderId="29" xfId="0" applyFont="1" applyBorder="1" applyAlignment="1">
      <alignment vertical="top" wrapText="1"/>
    </xf>
    <xf numFmtId="2" fontId="14" fillId="0" borderId="30" xfId="0" applyNumberFormat="1" applyFont="1" applyBorder="1" applyAlignment="1">
      <alignment horizontal="center" vertical="top" wrapText="1"/>
    </xf>
    <xf numFmtId="2" fontId="14" fillId="0" borderId="31" xfId="0" applyNumberFormat="1" applyFont="1" applyBorder="1" applyAlignment="1">
      <alignment horizontal="center" vertical="top" wrapText="1"/>
    </xf>
    <xf numFmtId="0" fontId="14" fillId="0" borderId="26" xfId="0" applyFont="1" applyFill="1" applyBorder="1" applyAlignment="1">
      <alignment horizontal="left" vertical="top"/>
    </xf>
    <xf numFmtId="0" fontId="15" fillId="0" borderId="26" xfId="0" applyFont="1" applyBorder="1"/>
    <xf numFmtId="0" fontId="12" fillId="0" borderId="27" xfId="0" applyFont="1" applyBorder="1" applyAlignment="1">
      <alignment horizontal="center"/>
    </xf>
    <xf numFmtId="0" fontId="12" fillId="0" borderId="32" xfId="0" applyFont="1" applyBorder="1" applyAlignment="1">
      <alignment horizontal="center"/>
    </xf>
    <xf numFmtId="0" fontId="12" fillId="0" borderId="33" xfId="0" applyFont="1" applyBorder="1" applyAlignment="1">
      <alignment horizontal="center"/>
    </xf>
    <xf numFmtId="0" fontId="15" fillId="0" borderId="34" xfId="0" applyFont="1" applyBorder="1"/>
    <xf numFmtId="0" fontId="12" fillId="0" borderId="0" xfId="0" applyFont="1" applyBorder="1" applyAlignment="1">
      <alignment horizontal="center"/>
    </xf>
    <xf numFmtId="0" fontId="12" fillId="0" borderId="35" xfId="0" applyFont="1" applyBorder="1" applyAlignment="1">
      <alignment horizontal="center"/>
    </xf>
    <xf numFmtId="0" fontId="12" fillId="0" borderId="36" xfId="0" applyFont="1" applyBorder="1" applyAlignment="1">
      <alignment horizontal="center"/>
    </xf>
    <xf numFmtId="0" fontId="15" fillId="0" borderId="34" xfId="0" applyFont="1" applyFill="1" applyBorder="1"/>
    <xf numFmtId="0" fontId="12" fillId="0" borderId="0" xfId="0" applyFont="1" applyFill="1" applyBorder="1" applyAlignment="1">
      <alignment horizontal="left"/>
    </xf>
    <xf numFmtId="0" fontId="0" fillId="0" borderId="0" xfId="0" applyFill="1" applyBorder="1" applyAlignment="1">
      <alignment horizontal="center"/>
    </xf>
    <xf numFmtId="0" fontId="15" fillId="0" borderId="18" xfId="0" applyFont="1" applyFill="1" applyBorder="1"/>
    <xf numFmtId="0" fontId="12" fillId="0" borderId="19" xfId="0" applyFont="1" applyBorder="1" applyAlignment="1">
      <alignment horizontal="center"/>
    </xf>
    <xf numFmtId="0" fontId="12" fillId="0" borderId="37" xfId="0" applyFont="1" applyBorder="1" applyAlignment="1">
      <alignment horizontal="center"/>
    </xf>
    <xf numFmtId="0" fontId="12" fillId="0" borderId="38" xfId="0" applyFont="1" applyBorder="1" applyAlignment="1">
      <alignment horizontal="center"/>
    </xf>
    <xf numFmtId="2" fontId="12" fillId="0" borderId="19" xfId="0" applyNumberFormat="1" applyFont="1" applyBorder="1" applyAlignment="1">
      <alignment horizontal="center"/>
    </xf>
    <xf numFmtId="2" fontId="12" fillId="0" borderId="25" xfId="0" applyNumberFormat="1" applyFont="1" applyBorder="1" applyAlignment="1">
      <alignment horizontal="center"/>
    </xf>
    <xf numFmtId="0" fontId="12" fillId="0" borderId="18" xfId="0" applyFont="1" applyFill="1" applyBorder="1"/>
    <xf numFmtId="0" fontId="12" fillId="0" borderId="39" xfId="0" applyFont="1" applyBorder="1" applyAlignment="1"/>
    <xf numFmtId="0" fontId="15" fillId="0" borderId="37" xfId="0" applyFont="1" applyBorder="1" applyAlignment="1"/>
    <xf numFmtId="0" fontId="15" fillId="0" borderId="38" xfId="0" applyFont="1" applyBorder="1" applyAlignment="1"/>
    <xf numFmtId="0" fontId="4" fillId="0" borderId="6" xfId="4" applyFont="1" applyBorder="1" applyAlignment="1" applyProtection="1">
      <alignment horizontal="left"/>
    </xf>
    <xf numFmtId="0" fontId="19" fillId="0" borderId="5" xfId="0" applyFont="1" applyBorder="1" applyAlignment="1">
      <alignment vertical="top" wrapText="1"/>
    </xf>
    <xf numFmtId="0" fontId="8" fillId="2" borderId="0" xfId="0" applyFont="1" applyFill="1"/>
    <xf numFmtId="14" fontId="9" fillId="2" borderId="0" xfId="0" applyNumberFormat="1" applyFont="1" applyFill="1"/>
    <xf numFmtId="0" fontId="8" fillId="0" borderId="8" xfId="0" applyFont="1" applyFill="1" applyBorder="1" applyAlignment="1">
      <alignment horizontal="center" vertical="top" wrapText="1"/>
    </xf>
    <xf numFmtId="0" fontId="8" fillId="0" borderId="2" xfId="0" applyFont="1" applyFill="1" applyBorder="1" applyAlignment="1">
      <alignment horizontal="center" vertical="top" wrapText="1"/>
    </xf>
    <xf numFmtId="0" fontId="4" fillId="0" borderId="0" xfId="4" applyBorder="1" applyAlignment="1" applyProtection="1">
      <alignment horizontal="center" vertical="center" wrapText="1"/>
    </xf>
    <xf numFmtId="3" fontId="7" fillId="6"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6" borderId="0" xfId="0" applyFont="1" applyFill="1" applyBorder="1" applyAlignment="1">
      <alignment horizontal="center" vertical="center" wrapText="1"/>
    </xf>
    <xf numFmtId="0" fontId="7" fillId="0" borderId="0" xfId="0" applyFont="1" applyBorder="1" applyAlignment="1">
      <alignment horizontal="left" wrapText="1"/>
    </xf>
    <xf numFmtId="0" fontId="7" fillId="6" borderId="0" xfId="0" applyFont="1" applyFill="1" applyBorder="1" applyAlignment="1">
      <alignment horizontal="left" vertical="center" wrapText="1"/>
    </xf>
    <xf numFmtId="0" fontId="8" fillId="2" borderId="0" xfId="0" applyFont="1" applyFill="1" applyBorder="1" applyAlignment="1">
      <alignment horizontal="left" vertical="center"/>
    </xf>
    <xf numFmtId="0" fontId="12" fillId="0" borderId="30" xfId="0" applyFont="1" applyBorder="1"/>
    <xf numFmtId="0" fontId="15" fillId="6" borderId="30" xfId="0" applyFont="1" applyFill="1" applyBorder="1" applyAlignment="1">
      <alignment horizontal="left"/>
    </xf>
    <xf numFmtId="0" fontId="15" fillId="6" borderId="30" xfId="0" applyNumberFormat="1" applyFont="1" applyFill="1" applyBorder="1"/>
    <xf numFmtId="0" fontId="15" fillId="6" borderId="35" xfId="0" applyFont="1" applyFill="1" applyBorder="1" applyAlignment="1">
      <alignment horizontal="left"/>
    </xf>
    <xf numFmtId="0" fontId="15" fillId="6" borderId="35" xfId="0" applyNumberFormat="1" applyFont="1" applyFill="1" applyBorder="1"/>
    <xf numFmtId="0" fontId="15" fillId="0" borderId="0" xfId="0" applyFont="1"/>
    <xf numFmtId="0" fontId="12" fillId="6" borderId="30" xfId="0" applyFont="1" applyFill="1" applyBorder="1" applyAlignment="1">
      <alignment horizontal="center" vertical="top" wrapText="1"/>
    </xf>
    <xf numFmtId="0" fontId="12" fillId="6" borderId="40" xfId="0" applyFont="1" applyFill="1" applyBorder="1" applyAlignment="1">
      <alignment horizontal="center" vertical="top" wrapText="1"/>
    </xf>
    <xf numFmtId="0" fontId="3" fillId="0" borderId="0" xfId="0" applyFont="1"/>
    <xf numFmtId="0" fontId="0" fillId="0" borderId="0" xfId="0" applyAlignment="1">
      <alignment horizontal="center"/>
    </xf>
    <xf numFmtId="0" fontId="0" fillId="0" borderId="0" xfId="0" applyFill="1"/>
    <xf numFmtId="0" fontId="0" fillId="6" borderId="8" xfId="0" applyFill="1" applyBorder="1"/>
    <xf numFmtId="0" fontId="0" fillId="6" borderId="8" xfId="0" applyFill="1" applyBorder="1" applyAlignment="1">
      <alignment horizontal="center" wrapText="1"/>
    </xf>
    <xf numFmtId="0" fontId="0" fillId="6" borderId="8" xfId="0" applyFill="1" applyBorder="1" applyAlignment="1">
      <alignment horizontal="center"/>
    </xf>
    <xf numFmtId="0" fontId="16" fillId="6" borderId="8" xfId="0" applyFont="1" applyFill="1" applyBorder="1" applyAlignment="1">
      <alignment horizontal="center" wrapText="1"/>
    </xf>
    <xf numFmtId="0" fontId="16" fillId="0" borderId="8" xfId="0" applyFont="1" applyBorder="1" applyAlignment="1">
      <alignment horizontal="center" wrapText="1"/>
    </xf>
    <xf numFmtId="0" fontId="0" fillId="0" borderId="8" xfId="0" applyFill="1" applyBorder="1" applyAlignment="1">
      <alignment horizontal="center" wrapText="1"/>
    </xf>
    <xf numFmtId="0" fontId="0" fillId="0" borderId="0" xfId="0" applyAlignment="1">
      <alignment wrapText="1"/>
    </xf>
    <xf numFmtId="49" fontId="0" fillId="0" borderId="0" xfId="0" applyNumberFormat="1" applyAlignment="1">
      <alignment horizontal="right"/>
    </xf>
    <xf numFmtId="14" fontId="0" fillId="0" borderId="0" xfId="0" applyNumberFormat="1"/>
    <xf numFmtId="1" fontId="0" fillId="0" borderId="0" xfId="0" applyNumberFormat="1"/>
    <xf numFmtId="164" fontId="0" fillId="0" borderId="0" xfId="0" applyNumberFormat="1"/>
    <xf numFmtId="1" fontId="0" fillId="0" borderId="0" xfId="0" applyNumberFormat="1" applyFill="1" applyBorder="1"/>
    <xf numFmtId="49" fontId="0" fillId="0" borderId="0" xfId="0" applyNumberFormat="1" applyFont="1" applyAlignment="1">
      <alignment horizontal="left"/>
    </xf>
    <xf numFmtId="0" fontId="7" fillId="0" borderId="8"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6" xfId="0" applyFont="1" applyFill="1" applyBorder="1" applyAlignment="1">
      <alignment wrapText="1"/>
    </xf>
    <xf numFmtId="0" fontId="8" fillId="2" borderId="1" xfId="0" applyFont="1" applyFill="1" applyBorder="1" applyAlignment="1">
      <alignment wrapText="1"/>
    </xf>
    <xf numFmtId="0" fontId="8" fillId="2" borderId="2" xfId="0" applyFont="1" applyFill="1" applyBorder="1" applyAlignment="1">
      <alignment wrapText="1"/>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2" borderId="6" xfId="0" applyFont="1" applyFill="1" applyBorder="1" applyAlignment="1">
      <alignment horizontal="center"/>
    </xf>
    <xf numFmtId="0" fontId="7" fillId="2" borderId="1" xfId="0" applyFont="1" applyFill="1" applyBorder="1" applyAlignment="1">
      <alignment horizontal="center"/>
    </xf>
    <xf numFmtId="0" fontId="7" fillId="2" borderId="2" xfId="0" applyFont="1" applyFill="1" applyBorder="1" applyAlignment="1">
      <alignment horizontal="center"/>
    </xf>
    <xf numFmtId="0" fontId="8" fillId="0" borderId="3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30" xfId="4" applyBorder="1" applyAlignment="1" applyProtection="1">
      <alignment horizontal="center" vertical="center" wrapText="1"/>
    </xf>
    <xf numFmtId="0" fontId="4" fillId="0" borderId="35" xfId="4" applyBorder="1" applyAlignment="1" applyProtection="1">
      <alignment horizontal="center" vertical="center" wrapText="1"/>
    </xf>
    <xf numFmtId="0" fontId="4" fillId="0" borderId="15" xfId="4" applyBorder="1" applyAlignment="1" applyProtection="1">
      <alignment horizontal="center" vertical="center" wrapText="1"/>
    </xf>
    <xf numFmtId="3" fontId="7" fillId="6" borderId="30" xfId="0" applyNumberFormat="1" applyFont="1" applyFill="1" applyBorder="1" applyAlignment="1">
      <alignment horizontal="center" vertical="center" wrapText="1"/>
    </xf>
    <xf numFmtId="3" fontId="7" fillId="6" borderId="35" xfId="0" applyNumberFormat="1" applyFont="1" applyFill="1" applyBorder="1" applyAlignment="1">
      <alignment horizontal="center" vertical="center" wrapText="1"/>
    </xf>
    <xf numFmtId="3" fontId="7" fillId="6" borderId="15" xfId="0"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8" fillId="0" borderId="30" xfId="0" applyFont="1" applyFill="1" applyBorder="1" applyAlignment="1">
      <alignment horizontal="center" vertical="top" wrapText="1"/>
    </xf>
    <xf numFmtId="0" fontId="8" fillId="0" borderId="15" xfId="0" applyFont="1" applyFill="1" applyBorder="1" applyAlignment="1">
      <alignment horizontal="center" vertical="top" wrapText="1"/>
    </xf>
    <xf numFmtId="0" fontId="7" fillId="2" borderId="6" xfId="0" applyFont="1" applyFill="1" applyBorder="1" applyAlignment="1">
      <alignment horizontal="left" wrapText="1"/>
    </xf>
    <xf numFmtId="0" fontId="7" fillId="2" borderId="2" xfId="0" applyFont="1" applyFill="1" applyBorder="1" applyAlignment="1">
      <alignment horizontal="left" wrapText="1"/>
    </xf>
    <xf numFmtId="0" fontId="24" fillId="0" borderId="6"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horizontal="center" wrapText="1"/>
    </xf>
    <xf numFmtId="0" fontId="7" fillId="2" borderId="6" xfId="0" applyFont="1" applyFill="1" applyBorder="1" applyAlignment="1">
      <alignment horizontal="left"/>
    </xf>
    <xf numFmtId="0" fontId="7" fillId="2" borderId="2" xfId="0" applyFont="1" applyFill="1" applyBorder="1" applyAlignment="1">
      <alignment horizontal="left"/>
    </xf>
    <xf numFmtId="0" fontId="7" fillId="0" borderId="6" xfId="0" applyFont="1" applyFill="1" applyBorder="1" applyAlignment="1">
      <alignment horizontal="left"/>
    </xf>
    <xf numFmtId="0" fontId="7" fillId="0" borderId="2" xfId="0" applyFont="1" applyFill="1" applyBorder="1" applyAlignment="1">
      <alignment horizontal="left"/>
    </xf>
    <xf numFmtId="0" fontId="7" fillId="2" borderId="8" xfId="0" applyFont="1" applyFill="1" applyBorder="1" applyAlignment="1">
      <alignment horizontal="center"/>
    </xf>
    <xf numFmtId="0" fontId="12" fillId="0" borderId="30" xfId="0" applyFont="1" applyBorder="1" applyAlignment="1">
      <alignment horizontal="center" vertical="center"/>
    </xf>
    <xf numFmtId="0" fontId="12" fillId="0" borderId="35" xfId="0" applyFont="1" applyBorder="1" applyAlignment="1">
      <alignment horizontal="center" vertical="center"/>
    </xf>
    <xf numFmtId="0" fontId="12" fillId="0" borderId="15" xfId="0" applyFont="1" applyBorder="1" applyAlignment="1">
      <alignment horizontal="center" vertical="center"/>
    </xf>
    <xf numFmtId="0" fontId="15" fillId="0" borderId="30"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15" xfId="0" applyFont="1" applyBorder="1" applyAlignment="1">
      <alignment horizontal="center" vertical="center" wrapText="1"/>
    </xf>
    <xf numFmtId="0" fontId="12" fillId="0" borderId="10" xfId="0" applyFont="1" applyBorder="1" applyAlignment="1"/>
    <xf numFmtId="0" fontId="0" fillId="0" borderId="43" xfId="0" applyBorder="1" applyAlignment="1"/>
    <xf numFmtId="0" fontId="14" fillId="4" borderId="20" xfId="0" applyFont="1" applyFill="1" applyBorder="1" applyAlignment="1"/>
    <xf numFmtId="0" fontId="14" fillId="4" borderId="21" xfId="0" applyFont="1" applyFill="1" applyBorder="1" applyAlignment="1"/>
    <xf numFmtId="0" fontId="14" fillId="4" borderId="44" xfId="0" applyFont="1" applyFill="1" applyBorder="1" applyAlignment="1"/>
    <xf numFmtId="0" fontId="14" fillId="5" borderId="20" xfId="0" applyFont="1" applyFill="1" applyBorder="1" applyAlignment="1"/>
    <xf numFmtId="0" fontId="0" fillId="5" borderId="21" xfId="0" applyFill="1" applyBorder="1" applyAlignment="1"/>
    <xf numFmtId="0" fontId="0" fillId="5" borderId="44" xfId="0" applyFill="1" applyBorder="1" applyAlignment="1"/>
    <xf numFmtId="0" fontId="11" fillId="0" borderId="0" xfId="4" applyFont="1" applyBorder="1" applyAlignment="1" applyProtection="1"/>
    <xf numFmtId="0" fontId="11" fillId="0" borderId="42" xfId="4" applyFont="1" applyBorder="1" applyAlignment="1" applyProtection="1"/>
    <xf numFmtId="0" fontId="12" fillId="0" borderId="4" xfId="0" applyFont="1" applyBorder="1" applyAlignment="1"/>
    <xf numFmtId="0" fontId="0" fillId="0" borderId="45" xfId="0" applyBorder="1" applyAlignment="1"/>
    <xf numFmtId="0" fontId="12" fillId="0" borderId="6" xfId="0" applyFont="1" applyBorder="1" applyAlignment="1"/>
    <xf numFmtId="0" fontId="0" fillId="0" borderId="41" xfId="0" applyBorder="1" applyAlignment="1"/>
  </cellXfs>
  <cellStyles count="34">
    <cellStyle name="  -   -" xfId="1"/>
    <cellStyle name="  -   - 2" xfId="2"/>
    <cellStyle name="  -   - 2 2" xfId="23"/>
    <cellStyle name="  -   - 3" xfId="15"/>
    <cellStyle name="Comma 2" xfId="3"/>
    <cellStyle name="Comma 2 2" xfId="17"/>
    <cellStyle name="Hüperlink" xfId="4" builtinId="8"/>
    <cellStyle name="Koma 2" xfId="16"/>
    <cellStyle name="Koma 2 2" xfId="31"/>
    <cellStyle name="Normaallaad" xfId="0" builtinId="0"/>
    <cellStyle name="Normaallaad 2" xfId="5"/>
    <cellStyle name="Normaallaad 2 2" xfId="14"/>
    <cellStyle name="Normaallaad 2 2 2" xfId="30"/>
    <cellStyle name="Normaallaad 2 3" xfId="24"/>
    <cellStyle name="Normaallaad 3" xfId="6"/>
    <cellStyle name="Normaallaad 3 2" xfId="25"/>
    <cellStyle name="Normaallaad 4" xfId="13"/>
    <cellStyle name="Normal 2" xfId="7"/>
    <cellStyle name="Normal 2 2" xfId="18"/>
    <cellStyle name="Normal 2 2 2" xfId="32"/>
    <cellStyle name="Normal 2 3" xfId="26"/>
    <cellStyle name="Normal 3" xfId="8"/>
    <cellStyle name="Normal 3 2" xfId="20"/>
    <cellStyle name="Normal 3 3" xfId="19"/>
    <cellStyle name="Normal 3 4" xfId="27"/>
    <cellStyle name="Percent 2" xfId="9"/>
    <cellStyle name="Percent 2 2" xfId="22"/>
    <cellStyle name="Protsent" xfId="10" builtinId="5"/>
    <cellStyle name="Protsent 2" xfId="11"/>
    <cellStyle name="Protsent 2 2" xfId="21"/>
    <cellStyle name="Protsent 2 2 2" xfId="33"/>
    <cellStyle name="Protsent 2 3" xfId="28"/>
    <cellStyle name="Protsent 3" xfId="12"/>
    <cellStyle name="Protsent 3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Logsjo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rmk.ee/Rainerdocs/M&#252;&#252;gid/EP%202006%20jun/EP%202006%20j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tch"/>
      <sheetName val="Sheet1"/>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
      <sheetName val="ks pab"/>
      <sheetName val="ku kyte"/>
      <sheetName val="vastuseks protestile"/>
      <sheetName val="ku pab"/>
      <sheetName val="Sheet1"/>
      <sheetName val="ku pab m"/>
      <sheetName val="ma kyte"/>
      <sheetName val="ma pab"/>
      <sheetName val="küte"/>
      <sheetName val="repo"/>
      <sheetName val="mahtude risttab"/>
      <sheetName val="mahtude baas"/>
      <sheetName val="kval"/>
      <sheetName val="pakkumi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23">
          <cell r="C223" t="str">
            <v>Kasepaberipuit</v>
          </cell>
        </row>
        <row r="224">
          <cell r="C224" t="str">
            <v>Kuuseküttepuit</v>
          </cell>
        </row>
        <row r="225">
          <cell r="C225" t="str">
            <v>Kuusepaberipuit</v>
          </cell>
        </row>
        <row r="226">
          <cell r="C226" t="str">
            <v>Küttepuit</v>
          </cell>
        </row>
        <row r="227">
          <cell r="C227" t="str">
            <v>Madalakvaliteediline kuusepaberipuit</v>
          </cell>
        </row>
        <row r="228">
          <cell r="C228" t="str">
            <v>Männiküttepuit</v>
          </cell>
        </row>
        <row r="229">
          <cell r="C229" t="str">
            <v>Männipaberipuit</v>
          </cell>
        </row>
      </sheetData>
    </sheetDataSet>
  </externalBook>
</externalLink>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zoomScaleNormal="100" workbookViewId="0">
      <selection activeCell="K12" sqref="K12:K13"/>
    </sheetView>
  </sheetViews>
  <sheetFormatPr defaultColWidth="80" defaultRowHeight="15.75" x14ac:dyDescent="0.25"/>
  <cols>
    <col min="1" max="1" width="8.5703125" style="34" customWidth="1"/>
    <col min="2" max="2" width="18.7109375" style="34" customWidth="1"/>
    <col min="3" max="4" width="12.42578125" style="34" customWidth="1"/>
    <col min="5" max="5" width="52.85546875" style="34" customWidth="1"/>
    <col min="6" max="6" width="12.85546875" style="34" customWidth="1"/>
    <col min="7" max="7" width="27.5703125" style="34" customWidth="1"/>
    <col min="8" max="8" width="15.140625" style="34" customWidth="1"/>
    <col min="9" max="9" width="23" style="34" customWidth="1"/>
    <col min="10" max="10" width="18.28515625" style="34" customWidth="1"/>
    <col min="11" max="11" width="28.5703125" style="34" customWidth="1"/>
    <col min="12" max="16384" width="80" style="34"/>
  </cols>
  <sheetData>
    <row r="1" spans="1:11" x14ac:dyDescent="0.25">
      <c r="A1" s="74" t="s">
        <v>2</v>
      </c>
      <c r="B1" s="2"/>
      <c r="C1" s="2"/>
      <c r="D1" s="2"/>
      <c r="E1" s="2"/>
      <c r="F1" s="2"/>
      <c r="G1" s="2"/>
      <c r="H1" s="2"/>
      <c r="I1" s="2"/>
      <c r="J1" s="2"/>
      <c r="K1" s="2"/>
    </row>
    <row r="2" spans="1:11" ht="9.75" customHeight="1" x14ac:dyDescent="0.25">
      <c r="A2" s="2"/>
      <c r="B2" s="2"/>
      <c r="C2" s="2"/>
      <c r="D2" s="2"/>
      <c r="E2" s="2"/>
      <c r="F2" s="2"/>
      <c r="G2" s="2"/>
      <c r="H2" s="2"/>
      <c r="I2" s="2"/>
      <c r="J2" s="2"/>
      <c r="K2" s="2"/>
    </row>
    <row r="3" spans="1:11" ht="15.6" customHeight="1" x14ac:dyDescent="0.25">
      <c r="A3" s="142" t="s">
        <v>3</v>
      </c>
      <c r="B3" s="143"/>
      <c r="C3" s="146"/>
      <c r="D3" s="146"/>
      <c r="E3" s="146"/>
      <c r="F3" s="146"/>
      <c r="G3" s="146"/>
      <c r="H3" s="146"/>
      <c r="I3" s="146"/>
      <c r="J3" s="146"/>
      <c r="K3" s="146"/>
    </row>
    <row r="4" spans="1:11" x14ac:dyDescent="0.25">
      <c r="A4" s="142" t="s">
        <v>4</v>
      </c>
      <c r="B4" s="143"/>
      <c r="C4" s="146"/>
      <c r="D4" s="146"/>
      <c r="E4" s="146"/>
      <c r="F4" s="146"/>
      <c r="G4" s="146"/>
      <c r="H4" s="146"/>
      <c r="I4" s="146"/>
      <c r="J4" s="146"/>
      <c r="K4" s="146"/>
    </row>
    <row r="5" spans="1:11" x14ac:dyDescent="0.25">
      <c r="A5" s="142" t="s">
        <v>5</v>
      </c>
      <c r="B5" s="143"/>
      <c r="C5" s="117"/>
      <c r="D5" s="118"/>
      <c r="E5" s="118"/>
      <c r="F5" s="118"/>
      <c r="G5" s="118"/>
      <c r="H5" s="118"/>
      <c r="I5" s="118"/>
      <c r="J5" s="118"/>
      <c r="K5" s="119"/>
    </row>
    <row r="6" spans="1:11" x14ac:dyDescent="0.25">
      <c r="A6" s="142" t="s">
        <v>0</v>
      </c>
      <c r="B6" s="143"/>
      <c r="C6" s="117"/>
      <c r="D6" s="118"/>
      <c r="E6" s="118"/>
      <c r="F6" s="118"/>
      <c r="G6" s="118"/>
      <c r="H6" s="118"/>
      <c r="I6" s="118"/>
      <c r="J6" s="118"/>
      <c r="K6" s="119"/>
    </row>
    <row r="7" spans="1:11" x14ac:dyDescent="0.25">
      <c r="A7" s="144" t="s">
        <v>9</v>
      </c>
      <c r="B7" s="145"/>
      <c r="C7" s="117"/>
      <c r="D7" s="118"/>
      <c r="E7" s="118"/>
      <c r="F7" s="118"/>
      <c r="G7" s="118"/>
      <c r="H7" s="118"/>
      <c r="I7" s="118"/>
      <c r="J7" s="118"/>
      <c r="K7" s="119"/>
    </row>
    <row r="8" spans="1:11" ht="31.5" customHeight="1" x14ac:dyDescent="0.25">
      <c r="A8" s="137" t="s">
        <v>7</v>
      </c>
      <c r="B8" s="138"/>
      <c r="C8" s="139"/>
      <c r="D8" s="140"/>
      <c r="E8" s="140"/>
      <c r="F8" s="140"/>
      <c r="G8" s="140"/>
      <c r="H8" s="140"/>
      <c r="I8" s="140"/>
      <c r="J8" s="140"/>
      <c r="K8" s="141"/>
    </row>
    <row r="9" spans="1:11" ht="33.75" customHeight="1" x14ac:dyDescent="0.25">
      <c r="A9" s="114" t="s">
        <v>71</v>
      </c>
      <c r="B9" s="115"/>
      <c r="C9" s="115"/>
      <c r="D9" s="115"/>
      <c r="E9" s="115"/>
      <c r="F9" s="115"/>
      <c r="G9" s="115"/>
      <c r="H9" s="115"/>
      <c r="I9" s="115"/>
      <c r="J9" s="115"/>
      <c r="K9" s="116"/>
    </row>
    <row r="10" spans="1:11" ht="78.75" x14ac:dyDescent="0.25">
      <c r="A10" s="76" t="s">
        <v>58</v>
      </c>
      <c r="B10" s="76" t="s">
        <v>1</v>
      </c>
      <c r="C10" s="76" t="s">
        <v>65</v>
      </c>
      <c r="D10" s="77" t="s">
        <v>117</v>
      </c>
      <c r="E10" s="76" t="s">
        <v>6</v>
      </c>
      <c r="F10" s="76" t="s">
        <v>8</v>
      </c>
      <c r="G10" s="76" t="s">
        <v>148</v>
      </c>
      <c r="H10" s="76" t="s">
        <v>69</v>
      </c>
      <c r="I10" s="76" t="s">
        <v>10</v>
      </c>
      <c r="J10" s="76" t="s">
        <v>70</v>
      </c>
      <c r="K10" s="76" t="s">
        <v>157</v>
      </c>
    </row>
    <row r="11" spans="1:11" ht="96.75" customHeight="1" x14ac:dyDescent="0.25">
      <c r="A11" s="120">
        <v>1</v>
      </c>
      <c r="B11" s="123" t="s">
        <v>103</v>
      </c>
      <c r="C11" s="126">
        <f>+'asukoht metsandik ja  kogus'!D53</f>
        <v>7270</v>
      </c>
      <c r="D11" s="129" t="s">
        <v>118</v>
      </c>
      <c r="E11" s="132" t="s">
        <v>119</v>
      </c>
      <c r="F11" s="132" t="s">
        <v>149</v>
      </c>
      <c r="G11" s="109" t="s">
        <v>155</v>
      </c>
      <c r="H11" s="76"/>
      <c r="I11" s="76"/>
      <c r="J11" s="76"/>
      <c r="K11" s="76"/>
    </row>
    <row r="12" spans="1:11" ht="63" customHeight="1" x14ac:dyDescent="0.25">
      <c r="A12" s="121"/>
      <c r="B12" s="124"/>
      <c r="C12" s="127"/>
      <c r="D12" s="130"/>
      <c r="E12" s="133"/>
      <c r="F12" s="133"/>
      <c r="G12" s="129" t="s">
        <v>156</v>
      </c>
      <c r="H12" s="135"/>
      <c r="I12" s="135"/>
      <c r="J12" s="135"/>
      <c r="K12" s="135"/>
    </row>
    <row r="13" spans="1:11" ht="86.25" customHeight="1" x14ac:dyDescent="0.25">
      <c r="A13" s="122"/>
      <c r="B13" s="125"/>
      <c r="C13" s="128"/>
      <c r="D13" s="131"/>
      <c r="E13" s="134"/>
      <c r="F13" s="134"/>
      <c r="G13" s="131"/>
      <c r="H13" s="136"/>
      <c r="I13" s="136"/>
      <c r="J13" s="136"/>
      <c r="K13" s="136"/>
    </row>
    <row r="14" spans="1:11" x14ac:dyDescent="0.25">
      <c r="A14" s="84" t="s">
        <v>154</v>
      </c>
      <c r="B14" s="78"/>
      <c r="C14" s="79"/>
      <c r="D14" s="80"/>
      <c r="E14" s="81"/>
      <c r="F14" s="81"/>
      <c r="G14" s="81"/>
      <c r="H14" s="82"/>
      <c r="I14" s="81"/>
      <c r="J14" s="81"/>
      <c r="K14" s="83"/>
    </row>
    <row r="15" spans="1:11" ht="46.5" customHeight="1" x14ac:dyDescent="0.25">
      <c r="A15" s="110" t="s">
        <v>152</v>
      </c>
      <c r="B15" s="110"/>
      <c r="C15" s="110"/>
      <c r="D15" s="110"/>
      <c r="E15" s="110"/>
      <c r="F15" s="110"/>
      <c r="G15" s="110"/>
      <c r="H15" s="110"/>
      <c r="I15" s="110"/>
      <c r="J15" s="110"/>
      <c r="K15" s="110"/>
    </row>
    <row r="16" spans="1:11" x14ac:dyDescent="0.25">
      <c r="A16" s="110" t="s">
        <v>151</v>
      </c>
      <c r="B16" s="110"/>
      <c r="C16" s="110"/>
      <c r="D16" s="110"/>
      <c r="E16" s="110"/>
      <c r="F16" s="110"/>
      <c r="G16" s="110"/>
      <c r="H16" s="110"/>
      <c r="I16" s="110"/>
      <c r="J16" s="110"/>
      <c r="K16" s="110"/>
    </row>
    <row r="18" spans="1:11" ht="48.75" customHeight="1" x14ac:dyDescent="0.25">
      <c r="A18" s="111" t="s">
        <v>68</v>
      </c>
      <c r="B18" s="112"/>
      <c r="C18" s="112"/>
      <c r="D18" s="112"/>
      <c r="E18" s="112"/>
      <c r="F18" s="112"/>
      <c r="G18" s="112"/>
      <c r="H18" s="112"/>
      <c r="I18" s="112"/>
      <c r="J18" s="112"/>
      <c r="K18" s="113"/>
    </row>
    <row r="19" spans="1:11" ht="59.25" customHeight="1" x14ac:dyDescent="0.25">
      <c r="A19" s="74" t="s">
        <v>41</v>
      </c>
      <c r="B19" s="2"/>
      <c r="C19" s="2"/>
      <c r="D19" s="2"/>
      <c r="E19" s="2"/>
      <c r="F19" s="2"/>
      <c r="G19" s="2"/>
      <c r="H19" s="2"/>
      <c r="I19" s="2"/>
      <c r="J19" s="2"/>
      <c r="K19" s="2"/>
    </row>
    <row r="20" spans="1:11" ht="59.25" customHeight="1" x14ac:dyDescent="0.25">
      <c r="A20" s="2"/>
      <c r="B20" s="2"/>
      <c r="C20" s="2"/>
      <c r="D20" s="2"/>
      <c r="E20" s="2"/>
      <c r="F20" s="2"/>
      <c r="G20" s="2"/>
      <c r="H20" s="2"/>
      <c r="I20" s="2"/>
      <c r="J20" s="2"/>
      <c r="K20" s="2"/>
    </row>
    <row r="21" spans="1:11" x14ac:dyDescent="0.25">
      <c r="A21" s="75" t="s">
        <v>153</v>
      </c>
      <c r="B21" s="2"/>
      <c r="C21" s="2"/>
      <c r="D21" s="2"/>
      <c r="E21" s="2"/>
      <c r="F21" s="2"/>
      <c r="G21" s="2"/>
      <c r="H21" s="2"/>
      <c r="I21" s="2"/>
      <c r="J21" s="2"/>
      <c r="K21" s="2"/>
    </row>
  </sheetData>
  <autoFilter ref="A10:K16"/>
  <customSheetViews>
    <customSheetView guid="{2169D3B4-80E8-49E0-B65A-90BEFD5CD810}" scale="75" fitToPage="1" showAutoFilter="1" showRuler="0">
      <pane ySplit="10" topLeftCell="A11" activePane="bottomLeft" state="frozen"/>
      <selection pane="bottomLeft" activeCell="D10" sqref="D10"/>
      <pageMargins left="0.42" right="0.26" top="0.92" bottom="0.37" header="0.5" footer="0.23"/>
      <pageSetup paperSize="9" scale="69" fitToHeight="3" orientation="landscape" horizontalDpi="300" verticalDpi="300" r:id="rId1"/>
      <headerFooter alignWithMargins="0">
        <oddFooter>&amp;R&amp;P</oddFooter>
      </headerFooter>
      <autoFilter ref="B1:N1"/>
    </customSheetView>
  </customSheetViews>
  <mergeCells count="27">
    <mergeCell ref="K12:K13"/>
    <mergeCell ref="C3:K3"/>
    <mergeCell ref="C4:K4"/>
    <mergeCell ref="C5:K5"/>
    <mergeCell ref="C6:K6"/>
    <mergeCell ref="C8:K8"/>
    <mergeCell ref="A3:B3"/>
    <mergeCell ref="A5:B5"/>
    <mergeCell ref="A4:B4"/>
    <mergeCell ref="A6:B6"/>
    <mergeCell ref="A7:B7"/>
    <mergeCell ref="A16:K16"/>
    <mergeCell ref="A18:K18"/>
    <mergeCell ref="A15:K15"/>
    <mergeCell ref="A9:K9"/>
    <mergeCell ref="C7:K7"/>
    <mergeCell ref="A11:A13"/>
    <mergeCell ref="B11:B13"/>
    <mergeCell ref="C11:C13"/>
    <mergeCell ref="D11:D13"/>
    <mergeCell ref="E11:E13"/>
    <mergeCell ref="F11:F13"/>
    <mergeCell ref="G12:G13"/>
    <mergeCell ref="H12:H13"/>
    <mergeCell ref="I12:I13"/>
    <mergeCell ref="J12:J13"/>
    <mergeCell ref="A8:B8"/>
  </mergeCells>
  <phoneticPr fontId="0" type="noConversion"/>
  <hyperlinks>
    <hyperlink ref="B11" location="'asukoht metsandik ja  kogus'!A27" display="Madalakvaliteediline ja metsakuiv männi- ja kuusepalk"/>
  </hyperlinks>
  <pageMargins left="0.42" right="0.26" top="0.92" bottom="0.37" header="0.5" footer="0.23"/>
  <pageSetup paperSize="9" scale="75" fitToHeight="3" orientation="portrait" horizontalDpi="300" verticalDpi="300" r:id="rId2"/>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zoomScale="85" zoomScaleNormal="85" workbookViewId="0">
      <pane xSplit="1" ySplit="1" topLeftCell="B8" activePane="bottomRight" state="frozen"/>
      <selection pane="topRight" activeCell="B1" sqref="B1"/>
      <selection pane="bottomLeft" activeCell="A2" sqref="A2"/>
      <selection pane="bottomRight" activeCell="A2" sqref="A2:A53"/>
    </sheetView>
  </sheetViews>
  <sheetFormatPr defaultColWidth="9.140625" defaultRowHeight="15" x14ac:dyDescent="0.25"/>
  <cols>
    <col min="1" max="1" width="9.140625" style="90"/>
    <col min="2" max="2" width="25.85546875" style="90" customWidth="1"/>
    <col min="3" max="3" width="14.42578125" style="90" customWidth="1"/>
    <col min="4" max="4" width="12.140625" style="90" customWidth="1"/>
    <col min="5" max="16384" width="9.140625" style="1"/>
  </cols>
  <sheetData>
    <row r="1" spans="1:4" ht="42.75" x14ac:dyDescent="0.2">
      <c r="A1" s="91" t="s">
        <v>58</v>
      </c>
      <c r="B1" s="91" t="s">
        <v>1</v>
      </c>
      <c r="C1" s="92" t="s">
        <v>62</v>
      </c>
      <c r="D1" s="91" t="s">
        <v>63</v>
      </c>
    </row>
    <row r="2" spans="1:4" ht="12.75" customHeight="1" x14ac:dyDescent="0.25">
      <c r="A2" s="147">
        <v>1</v>
      </c>
      <c r="B2" s="150" t="s">
        <v>103</v>
      </c>
      <c r="C2" s="86" t="s">
        <v>78</v>
      </c>
      <c r="D2" s="87">
        <v>60</v>
      </c>
    </row>
    <row r="3" spans="1:4" ht="12.75" customHeight="1" x14ac:dyDescent="0.25">
      <c r="A3" s="148"/>
      <c r="B3" s="151"/>
      <c r="C3" s="88" t="s">
        <v>80</v>
      </c>
      <c r="D3" s="89">
        <v>50</v>
      </c>
    </row>
    <row r="4" spans="1:4" ht="12.75" customHeight="1" x14ac:dyDescent="0.25">
      <c r="A4" s="148"/>
      <c r="B4" s="151"/>
      <c r="C4" s="88" t="s">
        <v>108</v>
      </c>
      <c r="D4" s="89">
        <v>20</v>
      </c>
    </row>
    <row r="5" spans="1:4" ht="12.75" customHeight="1" x14ac:dyDescent="0.25">
      <c r="A5" s="148"/>
      <c r="B5" s="151"/>
      <c r="C5" s="88" t="s">
        <v>81</v>
      </c>
      <c r="D5" s="89">
        <v>100</v>
      </c>
    </row>
    <row r="6" spans="1:4" ht="12.75" customHeight="1" x14ac:dyDescent="0.25">
      <c r="A6" s="148"/>
      <c r="B6" s="151"/>
      <c r="C6" s="88" t="s">
        <v>79</v>
      </c>
      <c r="D6" s="89">
        <v>390</v>
      </c>
    </row>
    <row r="7" spans="1:4" ht="12.75" customHeight="1" x14ac:dyDescent="0.25">
      <c r="A7" s="148"/>
      <c r="B7" s="151"/>
      <c r="C7" s="88" t="s">
        <v>82</v>
      </c>
      <c r="D7" s="89">
        <v>20</v>
      </c>
    </row>
    <row r="8" spans="1:4" ht="12.75" customHeight="1" x14ac:dyDescent="0.25">
      <c r="A8" s="148"/>
      <c r="B8" s="151"/>
      <c r="C8" s="88" t="s">
        <v>83</v>
      </c>
      <c r="D8" s="89">
        <v>90</v>
      </c>
    </row>
    <row r="9" spans="1:4" ht="12.75" customHeight="1" x14ac:dyDescent="0.25">
      <c r="A9" s="148"/>
      <c r="B9" s="151"/>
      <c r="C9" s="88" t="s">
        <v>72</v>
      </c>
      <c r="D9" s="89">
        <v>290</v>
      </c>
    </row>
    <row r="10" spans="1:4" ht="12.75" customHeight="1" x14ac:dyDescent="0.25">
      <c r="A10" s="148"/>
      <c r="B10" s="151"/>
      <c r="C10" s="88" t="s">
        <v>84</v>
      </c>
      <c r="D10" s="89">
        <v>90</v>
      </c>
    </row>
    <row r="11" spans="1:4" ht="12.75" customHeight="1" x14ac:dyDescent="0.25">
      <c r="A11" s="148"/>
      <c r="B11" s="151"/>
      <c r="C11" s="88" t="s">
        <v>85</v>
      </c>
      <c r="D11" s="89">
        <v>260</v>
      </c>
    </row>
    <row r="12" spans="1:4" ht="12.75" customHeight="1" x14ac:dyDescent="0.25">
      <c r="A12" s="148"/>
      <c r="B12" s="151"/>
      <c r="C12" s="88" t="s">
        <v>104</v>
      </c>
      <c r="D12" s="89">
        <v>110</v>
      </c>
    </row>
    <row r="13" spans="1:4" ht="12.75" customHeight="1" x14ac:dyDescent="0.25">
      <c r="A13" s="148"/>
      <c r="B13" s="151"/>
      <c r="C13" s="88" t="s">
        <v>109</v>
      </c>
      <c r="D13" s="89">
        <v>20</v>
      </c>
    </row>
    <row r="14" spans="1:4" ht="12.75" customHeight="1" x14ac:dyDescent="0.25">
      <c r="A14" s="148"/>
      <c r="B14" s="151"/>
      <c r="C14" s="88" t="s">
        <v>110</v>
      </c>
      <c r="D14" s="89">
        <v>90</v>
      </c>
    </row>
    <row r="15" spans="1:4" ht="12.75" customHeight="1" x14ac:dyDescent="0.25">
      <c r="A15" s="148"/>
      <c r="B15" s="151"/>
      <c r="C15" s="88" t="s">
        <v>86</v>
      </c>
      <c r="D15" s="89">
        <v>20</v>
      </c>
    </row>
    <row r="16" spans="1:4" ht="12.75" customHeight="1" x14ac:dyDescent="0.25">
      <c r="A16" s="148"/>
      <c r="B16" s="151"/>
      <c r="C16" s="88" t="s">
        <v>111</v>
      </c>
      <c r="D16" s="89">
        <v>50</v>
      </c>
    </row>
    <row r="17" spans="1:4" ht="12.75" customHeight="1" x14ac:dyDescent="0.25">
      <c r="A17" s="148"/>
      <c r="B17" s="151"/>
      <c r="C17" s="88" t="s">
        <v>77</v>
      </c>
      <c r="D17" s="89">
        <v>20</v>
      </c>
    </row>
    <row r="18" spans="1:4" ht="12.75" customHeight="1" x14ac:dyDescent="0.25">
      <c r="A18" s="148"/>
      <c r="B18" s="151"/>
      <c r="C18" s="88" t="s">
        <v>73</v>
      </c>
      <c r="D18" s="89">
        <v>230</v>
      </c>
    </row>
    <row r="19" spans="1:4" ht="12.75" customHeight="1" x14ac:dyDescent="0.25">
      <c r="A19" s="148"/>
      <c r="B19" s="151"/>
      <c r="C19" s="88" t="s">
        <v>114</v>
      </c>
      <c r="D19" s="89">
        <v>20</v>
      </c>
    </row>
    <row r="20" spans="1:4" ht="12.75" customHeight="1" x14ac:dyDescent="0.25">
      <c r="A20" s="148"/>
      <c r="B20" s="151"/>
      <c r="C20" s="88" t="s">
        <v>105</v>
      </c>
      <c r="D20" s="89">
        <v>190</v>
      </c>
    </row>
    <row r="21" spans="1:4" ht="12.75" customHeight="1" x14ac:dyDescent="0.25">
      <c r="A21" s="148"/>
      <c r="B21" s="151"/>
      <c r="C21" s="88" t="s">
        <v>87</v>
      </c>
      <c r="D21" s="89">
        <v>30</v>
      </c>
    </row>
    <row r="22" spans="1:4" ht="12.75" customHeight="1" x14ac:dyDescent="0.25">
      <c r="A22" s="148"/>
      <c r="B22" s="151"/>
      <c r="C22" s="88" t="s">
        <v>67</v>
      </c>
      <c r="D22" s="89">
        <v>150</v>
      </c>
    </row>
    <row r="23" spans="1:4" ht="12.75" customHeight="1" x14ac:dyDescent="0.25">
      <c r="A23" s="148"/>
      <c r="B23" s="151"/>
      <c r="C23" s="88" t="s">
        <v>64</v>
      </c>
      <c r="D23" s="89">
        <v>20</v>
      </c>
    </row>
    <row r="24" spans="1:4" ht="12.75" customHeight="1" x14ac:dyDescent="0.25">
      <c r="A24" s="148"/>
      <c r="B24" s="151"/>
      <c r="C24" s="88" t="s">
        <v>88</v>
      </c>
      <c r="D24" s="89">
        <v>50</v>
      </c>
    </row>
    <row r="25" spans="1:4" ht="12.75" customHeight="1" x14ac:dyDescent="0.25">
      <c r="A25" s="148"/>
      <c r="B25" s="151"/>
      <c r="C25" s="88" t="s">
        <v>60</v>
      </c>
      <c r="D25" s="89">
        <v>30</v>
      </c>
    </row>
    <row r="26" spans="1:4" ht="12.75" customHeight="1" x14ac:dyDescent="0.25">
      <c r="A26" s="148"/>
      <c r="B26" s="151"/>
      <c r="C26" s="88" t="s">
        <v>112</v>
      </c>
      <c r="D26" s="89">
        <v>40</v>
      </c>
    </row>
    <row r="27" spans="1:4" ht="12.75" customHeight="1" x14ac:dyDescent="0.25">
      <c r="A27" s="148"/>
      <c r="B27" s="151"/>
      <c r="C27" s="88" t="s">
        <v>89</v>
      </c>
      <c r="D27" s="89">
        <v>60</v>
      </c>
    </row>
    <row r="28" spans="1:4" ht="12.75" customHeight="1" x14ac:dyDescent="0.25">
      <c r="A28" s="148"/>
      <c r="B28" s="151"/>
      <c r="C28" s="88" t="s">
        <v>90</v>
      </c>
      <c r="D28" s="89">
        <v>90</v>
      </c>
    </row>
    <row r="29" spans="1:4" ht="12.75" customHeight="1" x14ac:dyDescent="0.25">
      <c r="A29" s="148"/>
      <c r="B29" s="151"/>
      <c r="C29" s="88" t="s">
        <v>113</v>
      </c>
      <c r="D29" s="89">
        <v>30</v>
      </c>
    </row>
    <row r="30" spans="1:4" ht="12.75" customHeight="1" x14ac:dyDescent="0.25">
      <c r="A30" s="148"/>
      <c r="B30" s="151"/>
      <c r="C30" s="88" t="s">
        <v>91</v>
      </c>
      <c r="D30" s="89">
        <v>20</v>
      </c>
    </row>
    <row r="31" spans="1:4" ht="12.75" customHeight="1" x14ac:dyDescent="0.25">
      <c r="A31" s="148"/>
      <c r="B31" s="151"/>
      <c r="C31" s="88" t="s">
        <v>59</v>
      </c>
      <c r="D31" s="89">
        <v>40</v>
      </c>
    </row>
    <row r="32" spans="1:4" ht="12.75" customHeight="1" x14ac:dyDescent="0.25">
      <c r="A32" s="148"/>
      <c r="B32" s="151"/>
      <c r="C32" s="88" t="s">
        <v>92</v>
      </c>
      <c r="D32" s="89">
        <v>120</v>
      </c>
    </row>
    <row r="33" spans="1:4" ht="12.75" customHeight="1" x14ac:dyDescent="0.25">
      <c r="A33" s="148"/>
      <c r="B33" s="151"/>
      <c r="C33" s="88" t="s">
        <v>106</v>
      </c>
      <c r="D33" s="89">
        <v>300</v>
      </c>
    </row>
    <row r="34" spans="1:4" ht="12.75" customHeight="1" x14ac:dyDescent="0.25">
      <c r="A34" s="148"/>
      <c r="B34" s="151"/>
      <c r="C34" s="88" t="s">
        <v>107</v>
      </c>
      <c r="D34" s="89">
        <v>140</v>
      </c>
    </row>
    <row r="35" spans="1:4" ht="12.75" customHeight="1" x14ac:dyDescent="0.25">
      <c r="A35" s="148"/>
      <c r="B35" s="151"/>
      <c r="C35" s="88" t="s">
        <v>93</v>
      </c>
      <c r="D35" s="89">
        <v>290</v>
      </c>
    </row>
    <row r="36" spans="1:4" ht="12.75" customHeight="1" x14ac:dyDescent="0.25">
      <c r="A36" s="148"/>
      <c r="B36" s="151"/>
      <c r="C36" s="88" t="s">
        <v>150</v>
      </c>
      <c r="D36" s="89">
        <v>20</v>
      </c>
    </row>
    <row r="37" spans="1:4" ht="12.75" customHeight="1" x14ac:dyDescent="0.25">
      <c r="A37" s="148"/>
      <c r="B37" s="151"/>
      <c r="C37" s="88" t="s">
        <v>66</v>
      </c>
      <c r="D37" s="89">
        <v>1400</v>
      </c>
    </row>
    <row r="38" spans="1:4" ht="12.75" customHeight="1" x14ac:dyDescent="0.25">
      <c r="A38" s="148"/>
      <c r="B38" s="151"/>
      <c r="C38" s="88" t="s">
        <v>94</v>
      </c>
      <c r="D38" s="89">
        <v>250</v>
      </c>
    </row>
    <row r="39" spans="1:4" ht="12.75" customHeight="1" x14ac:dyDescent="0.25">
      <c r="A39" s="148"/>
      <c r="B39" s="151"/>
      <c r="C39" s="88" t="s">
        <v>74</v>
      </c>
      <c r="D39" s="89">
        <v>40</v>
      </c>
    </row>
    <row r="40" spans="1:4" ht="12" customHeight="1" x14ac:dyDescent="0.25">
      <c r="A40" s="148"/>
      <c r="B40" s="151"/>
      <c r="C40" s="88" t="s">
        <v>76</v>
      </c>
      <c r="D40" s="89">
        <v>110</v>
      </c>
    </row>
    <row r="41" spans="1:4" ht="12.75" customHeight="1" x14ac:dyDescent="0.25">
      <c r="A41" s="148"/>
      <c r="B41" s="151"/>
      <c r="C41" s="88" t="s">
        <v>116</v>
      </c>
      <c r="D41" s="89">
        <v>90</v>
      </c>
    </row>
    <row r="42" spans="1:4" ht="12.75" customHeight="1" x14ac:dyDescent="0.25">
      <c r="A42" s="148"/>
      <c r="B42" s="151"/>
      <c r="C42" s="88" t="s">
        <v>95</v>
      </c>
      <c r="D42" s="89">
        <v>30</v>
      </c>
    </row>
    <row r="43" spans="1:4" ht="12.75" customHeight="1" x14ac:dyDescent="0.25">
      <c r="A43" s="148"/>
      <c r="B43" s="151"/>
      <c r="C43" s="88" t="s">
        <v>96</v>
      </c>
      <c r="D43" s="89">
        <v>30</v>
      </c>
    </row>
    <row r="44" spans="1:4" ht="12.75" customHeight="1" x14ac:dyDescent="0.25">
      <c r="A44" s="148"/>
      <c r="B44" s="151"/>
      <c r="C44" s="88" t="s">
        <v>97</v>
      </c>
      <c r="D44" s="89">
        <v>580</v>
      </c>
    </row>
    <row r="45" spans="1:4" ht="12.75" customHeight="1" x14ac:dyDescent="0.25">
      <c r="A45" s="148"/>
      <c r="B45" s="151"/>
      <c r="C45" s="88" t="s">
        <v>75</v>
      </c>
      <c r="D45" s="89">
        <v>350</v>
      </c>
    </row>
    <row r="46" spans="1:4" ht="12.75" customHeight="1" x14ac:dyDescent="0.25">
      <c r="A46" s="148"/>
      <c r="B46" s="151"/>
      <c r="C46" s="88" t="s">
        <v>98</v>
      </c>
      <c r="D46" s="89">
        <v>30</v>
      </c>
    </row>
    <row r="47" spans="1:4" ht="12.75" customHeight="1" x14ac:dyDescent="0.25">
      <c r="A47" s="148"/>
      <c r="B47" s="151"/>
      <c r="C47" s="88" t="s">
        <v>99</v>
      </c>
      <c r="D47" s="89">
        <v>290</v>
      </c>
    </row>
    <row r="48" spans="1:4" ht="12.75" customHeight="1" x14ac:dyDescent="0.25">
      <c r="A48" s="148"/>
      <c r="B48" s="151"/>
      <c r="C48" s="88" t="s">
        <v>100</v>
      </c>
      <c r="D48" s="89">
        <v>50</v>
      </c>
    </row>
    <row r="49" spans="1:4" ht="12.75" customHeight="1" x14ac:dyDescent="0.25">
      <c r="A49" s="148"/>
      <c r="B49" s="151"/>
      <c r="C49" s="88" t="s">
        <v>101</v>
      </c>
      <c r="D49" s="89">
        <v>100</v>
      </c>
    </row>
    <row r="50" spans="1:4" ht="12.75" customHeight="1" x14ac:dyDescent="0.25">
      <c r="A50" s="148"/>
      <c r="B50" s="151"/>
      <c r="C50" s="88" t="s">
        <v>115</v>
      </c>
      <c r="D50" s="89">
        <v>20</v>
      </c>
    </row>
    <row r="51" spans="1:4" ht="12.75" customHeight="1" x14ac:dyDescent="0.25">
      <c r="A51" s="148"/>
      <c r="B51" s="151"/>
      <c r="C51" s="88" t="s">
        <v>61</v>
      </c>
      <c r="D51" s="89">
        <v>100</v>
      </c>
    </row>
    <row r="52" spans="1:4" ht="12.75" customHeight="1" x14ac:dyDescent="0.25">
      <c r="A52" s="148"/>
      <c r="B52" s="151"/>
      <c r="C52" s="88" t="s">
        <v>102</v>
      </c>
      <c r="D52" s="89">
        <v>250</v>
      </c>
    </row>
    <row r="53" spans="1:4" ht="12.75" customHeight="1" x14ac:dyDescent="0.2">
      <c r="A53" s="149"/>
      <c r="B53" s="152"/>
      <c r="C53" s="85" t="s">
        <v>39</v>
      </c>
      <c r="D53" s="85">
        <f>SUM(D2:D52)</f>
        <v>7270</v>
      </c>
    </row>
    <row r="54" spans="1:4" ht="12.75" customHeight="1" x14ac:dyDescent="0.25"/>
    <row r="55" spans="1:4" ht="12.75" customHeight="1" x14ac:dyDescent="0.25"/>
    <row r="56" spans="1:4" ht="12.75" customHeight="1" x14ac:dyDescent="0.25"/>
    <row r="57" spans="1:4" ht="12.75" customHeight="1" x14ac:dyDescent="0.25"/>
    <row r="58" spans="1:4" ht="12.75" customHeight="1" x14ac:dyDescent="0.25"/>
    <row r="59" spans="1:4" ht="12.75" customHeight="1" x14ac:dyDescent="0.25"/>
    <row r="60" spans="1:4" ht="12.75" customHeight="1" x14ac:dyDescent="0.25"/>
    <row r="61" spans="1:4" ht="12.75" customHeight="1" x14ac:dyDescent="0.25"/>
    <row r="62" spans="1:4" ht="12.75" customHeight="1" x14ac:dyDescent="0.25"/>
    <row r="63" spans="1:4" ht="12.75" customHeight="1" x14ac:dyDescent="0.25"/>
    <row r="64" spans="1: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sheetData>
  <sortState ref="C272:D283">
    <sortCondition ref="C276"/>
  </sortState>
  <mergeCells count="2">
    <mergeCell ref="A2:A53"/>
    <mergeCell ref="B2:B5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pane xSplit="1" ySplit="11" topLeftCell="B30" activePane="bottomRight" state="frozen"/>
      <selection pane="topRight" activeCell="B1" sqref="B1"/>
      <selection pane="bottomLeft" activeCell="A12" sqref="A12"/>
      <selection pane="bottomRight" activeCell="A40" sqref="A40"/>
    </sheetView>
  </sheetViews>
  <sheetFormatPr defaultRowHeight="12.75" x14ac:dyDescent="0.2"/>
  <cols>
    <col min="1" max="1" width="25.42578125" customWidth="1"/>
    <col min="2" max="2" width="15" customWidth="1"/>
    <col min="3" max="3" width="16.42578125" customWidth="1"/>
    <col min="4" max="4" width="15" customWidth="1"/>
    <col min="5" max="5" width="13.42578125" customWidth="1"/>
  </cols>
  <sheetData>
    <row r="1" spans="1:5" ht="18.75" x14ac:dyDescent="0.3">
      <c r="A1" s="3" t="s">
        <v>11</v>
      </c>
      <c r="B1" s="4"/>
    </row>
    <row r="2" spans="1:5" x14ac:dyDescent="0.2">
      <c r="B2" s="4"/>
    </row>
    <row r="3" spans="1:5" ht="15.75" x14ac:dyDescent="0.25">
      <c r="A3" s="161" t="s">
        <v>12</v>
      </c>
      <c r="B3" s="162"/>
      <c r="C3" s="72" t="s">
        <v>40</v>
      </c>
      <c r="D3" s="6"/>
      <c r="E3" s="7"/>
    </row>
    <row r="4" spans="1:5" ht="15.75" x14ac:dyDescent="0.25">
      <c r="A4" s="5"/>
      <c r="B4" s="5"/>
      <c r="C4" s="8"/>
      <c r="D4" s="9"/>
      <c r="E4" s="9"/>
    </row>
    <row r="5" spans="1:5" ht="13.5" thickBot="1" x14ac:dyDescent="0.25">
      <c r="B5" s="10"/>
      <c r="D5" s="11"/>
      <c r="E5" s="11"/>
    </row>
    <row r="6" spans="1:5" ht="20.25" customHeight="1" x14ac:dyDescent="0.2">
      <c r="A6" s="12" t="s">
        <v>42</v>
      </c>
      <c r="B6" s="13"/>
      <c r="C6" s="13" t="s">
        <v>13</v>
      </c>
      <c r="D6" s="163"/>
      <c r="E6" s="164"/>
    </row>
    <row r="7" spans="1:5" ht="20.25" customHeight="1" x14ac:dyDescent="0.2">
      <c r="A7" s="14" t="s">
        <v>14</v>
      </c>
      <c r="B7" s="42"/>
      <c r="C7" s="15" t="s">
        <v>15</v>
      </c>
      <c r="D7" s="165"/>
      <c r="E7" s="166"/>
    </row>
    <row r="8" spans="1:5" ht="20.25" customHeight="1" x14ac:dyDescent="0.2">
      <c r="A8" s="16" t="s">
        <v>16</v>
      </c>
      <c r="B8" s="42"/>
      <c r="C8" s="17" t="s">
        <v>17</v>
      </c>
      <c r="D8" s="165"/>
      <c r="E8" s="166"/>
    </row>
    <row r="9" spans="1:5" ht="20.25" customHeight="1" thickBot="1" x14ac:dyDescent="0.25">
      <c r="A9" s="18" t="s">
        <v>18</v>
      </c>
      <c r="B9" s="43"/>
      <c r="C9" s="19" t="s">
        <v>19</v>
      </c>
      <c r="D9" s="153"/>
      <c r="E9" s="154"/>
    </row>
    <row r="10" spans="1:5" ht="13.5" customHeight="1" thickBot="1" x14ac:dyDescent="0.25">
      <c r="A10" s="44"/>
      <c r="B10" s="45"/>
      <c r="C10" s="45"/>
      <c r="D10" s="45"/>
      <c r="E10" s="46"/>
    </row>
    <row r="11" spans="1:5" ht="15.95" customHeight="1" thickBot="1" x14ac:dyDescent="0.25">
      <c r="A11" s="20" t="s">
        <v>20</v>
      </c>
      <c r="B11" s="21" t="s">
        <v>21</v>
      </c>
      <c r="C11" s="21" t="s">
        <v>22</v>
      </c>
      <c r="D11" s="21" t="s">
        <v>23</v>
      </c>
      <c r="E11" s="22" t="s">
        <v>24</v>
      </c>
    </row>
    <row r="12" spans="1:5" ht="15.95" customHeight="1" x14ac:dyDescent="0.2">
      <c r="A12" s="23" t="s">
        <v>25</v>
      </c>
      <c r="B12" s="24"/>
      <c r="C12" s="24"/>
      <c r="D12" s="24"/>
      <c r="E12" s="25"/>
    </row>
    <row r="13" spans="1:5" ht="15.95" customHeight="1" x14ac:dyDescent="0.2">
      <c r="A13" s="26" t="s">
        <v>26</v>
      </c>
      <c r="B13" s="27"/>
      <c r="C13" s="27"/>
      <c r="D13" s="27"/>
      <c r="E13" s="28"/>
    </row>
    <row r="14" spans="1:5" ht="15.95" customHeight="1" x14ac:dyDescent="0.2">
      <c r="A14" s="26" t="s">
        <v>27</v>
      </c>
      <c r="B14" s="27"/>
      <c r="C14" s="27"/>
      <c r="D14" s="27"/>
      <c r="E14" s="28"/>
    </row>
    <row r="15" spans="1:5" ht="15.95" customHeight="1" thickBot="1" x14ac:dyDescent="0.25">
      <c r="A15" s="47" t="s">
        <v>28</v>
      </c>
      <c r="B15" s="48">
        <f>B12*B13*B14</f>
        <v>0</v>
      </c>
      <c r="C15" s="48">
        <f>C12*C13*C14</f>
        <v>0</v>
      </c>
      <c r="D15" s="48">
        <f>D12*D13*D14</f>
        <v>0</v>
      </c>
      <c r="E15" s="49">
        <f>E12*E13*E14</f>
        <v>0</v>
      </c>
    </row>
    <row r="16" spans="1:5" ht="15.95" customHeight="1" thickBot="1" x14ac:dyDescent="0.25">
      <c r="A16" s="50" t="s">
        <v>43</v>
      </c>
      <c r="B16" s="45"/>
      <c r="C16" s="45"/>
      <c r="D16" s="45"/>
      <c r="E16" s="46"/>
    </row>
    <row r="17" spans="1:8" ht="15.95" customHeight="1" x14ac:dyDescent="0.25">
      <c r="A17" s="51" t="s">
        <v>44</v>
      </c>
      <c r="B17" s="52"/>
      <c r="C17" s="53"/>
      <c r="D17" s="52"/>
      <c r="E17" s="54"/>
    </row>
    <row r="18" spans="1:8" ht="15.95" customHeight="1" x14ac:dyDescent="0.25">
      <c r="A18" s="55" t="s">
        <v>45</v>
      </c>
      <c r="B18" s="56"/>
      <c r="C18" s="57"/>
      <c r="D18" s="56"/>
      <c r="E18" s="58"/>
    </row>
    <row r="19" spans="1:8" ht="15.95" customHeight="1" x14ac:dyDescent="0.25">
      <c r="A19" s="59" t="s">
        <v>46</v>
      </c>
      <c r="B19" s="56"/>
      <c r="C19" s="57"/>
      <c r="D19" s="56"/>
      <c r="E19" s="58"/>
      <c r="F19" s="60"/>
      <c r="H19" s="61"/>
    </row>
    <row r="20" spans="1:8" ht="15.95" customHeight="1" x14ac:dyDescent="0.25">
      <c r="A20" s="59" t="s">
        <v>47</v>
      </c>
      <c r="B20" s="56"/>
      <c r="C20" s="57"/>
      <c r="D20" s="56"/>
      <c r="E20" s="58"/>
    </row>
    <row r="21" spans="1:8" ht="15.95" customHeight="1" x14ac:dyDescent="0.25">
      <c r="A21" s="59" t="s">
        <v>48</v>
      </c>
      <c r="B21" s="56"/>
      <c r="C21" s="57"/>
      <c r="D21" s="56"/>
      <c r="E21" s="58"/>
      <c r="F21" s="60"/>
    </row>
    <row r="22" spans="1:8" ht="15.95" customHeight="1" thickBot="1" x14ac:dyDescent="0.3">
      <c r="A22" s="62" t="s">
        <v>49</v>
      </c>
      <c r="B22" s="63"/>
      <c r="C22" s="64"/>
      <c r="D22" s="63"/>
      <c r="E22" s="65"/>
    </row>
    <row r="23" spans="1:8" ht="16.5" customHeight="1" thickBot="1" x14ac:dyDescent="0.3">
      <c r="A23" s="62" t="s">
        <v>50</v>
      </c>
      <c r="B23" s="66">
        <f>SUM(B18:B22)/100</f>
        <v>0</v>
      </c>
      <c r="C23" s="66">
        <f>SUM(C18:C22)/100</f>
        <v>0</v>
      </c>
      <c r="D23" s="66">
        <f>SUM(D18:D22)/100</f>
        <v>0</v>
      </c>
      <c r="E23" s="67">
        <f>SUM(E18:E22)/100</f>
        <v>0</v>
      </c>
    </row>
    <row r="24" spans="1:8" ht="15.95" customHeight="1" thickBot="1" x14ac:dyDescent="0.25">
      <c r="A24" s="68" t="s">
        <v>51</v>
      </c>
      <c r="B24" s="66">
        <f>B15*B23</f>
        <v>0</v>
      </c>
      <c r="C24" s="66">
        <f>C15*C23</f>
        <v>0</v>
      </c>
      <c r="D24" s="66">
        <f>D15*D23</f>
        <v>0</v>
      </c>
      <c r="E24" s="67">
        <f>E15*E23</f>
        <v>0</v>
      </c>
    </row>
    <row r="25" spans="1:8" ht="15.95" customHeight="1" thickBot="1" x14ac:dyDescent="0.3">
      <c r="A25" s="69" t="s">
        <v>29</v>
      </c>
      <c r="B25" s="70"/>
      <c r="C25" s="70"/>
      <c r="D25" s="70"/>
      <c r="E25" s="71"/>
    </row>
    <row r="26" spans="1:8" ht="15.95" customHeight="1" x14ac:dyDescent="0.2">
      <c r="A26" s="23" t="s">
        <v>53</v>
      </c>
      <c r="B26" s="24"/>
      <c r="C26" s="24"/>
      <c r="D26" s="24"/>
      <c r="E26" s="25"/>
    </row>
    <row r="27" spans="1:8" ht="15.95" customHeight="1" x14ac:dyDescent="0.2">
      <c r="A27" s="26" t="s">
        <v>52</v>
      </c>
      <c r="B27" s="27"/>
      <c r="C27" s="27"/>
      <c r="D27" s="27"/>
      <c r="E27" s="28"/>
    </row>
    <row r="28" spans="1:8" ht="15.95" customHeight="1" x14ac:dyDescent="0.2">
      <c r="A28" s="26" t="s">
        <v>54</v>
      </c>
      <c r="B28" s="27"/>
      <c r="C28" s="27"/>
      <c r="D28" s="27"/>
      <c r="E28" s="28"/>
    </row>
    <row r="29" spans="1:8" ht="15.95" customHeight="1" x14ac:dyDescent="0.2">
      <c r="A29" s="26" t="s">
        <v>30</v>
      </c>
      <c r="B29" s="27"/>
      <c r="C29" s="27"/>
      <c r="D29" s="27"/>
      <c r="E29" s="28"/>
    </row>
    <row r="30" spans="1:8" ht="15.95" customHeight="1" x14ac:dyDescent="0.2">
      <c r="A30" s="26" t="s">
        <v>31</v>
      </c>
      <c r="B30" s="27"/>
      <c r="C30" s="27"/>
      <c r="D30" s="27"/>
      <c r="E30" s="28"/>
    </row>
    <row r="31" spans="1:8" ht="15.95" customHeight="1" x14ac:dyDescent="0.2">
      <c r="A31" s="73" t="s">
        <v>55</v>
      </c>
      <c r="B31" s="27"/>
      <c r="C31" s="27"/>
      <c r="D31" s="27"/>
      <c r="E31" s="28"/>
    </row>
    <row r="32" spans="1:8" ht="15.95" customHeight="1" x14ac:dyDescent="0.2">
      <c r="A32" s="26" t="s">
        <v>56</v>
      </c>
      <c r="B32" s="27"/>
      <c r="C32" s="27"/>
      <c r="D32" s="27"/>
      <c r="E32" s="28"/>
    </row>
    <row r="33" spans="1:5" ht="15.95" customHeight="1" x14ac:dyDescent="0.2">
      <c r="A33" s="26" t="s">
        <v>57</v>
      </c>
      <c r="B33" s="27"/>
      <c r="C33" s="27"/>
      <c r="D33" s="27"/>
      <c r="E33" s="28"/>
    </row>
    <row r="34" spans="1:5" ht="15.95" customHeight="1" x14ac:dyDescent="0.2">
      <c r="A34" s="29" t="s">
        <v>32</v>
      </c>
      <c r="B34" s="27">
        <f>SUM(B26:B33)</f>
        <v>0</v>
      </c>
      <c r="C34" s="27">
        <f>SUM(C26:C33)</f>
        <v>0</v>
      </c>
      <c r="D34" s="27">
        <f>SUM(D26:D33)</f>
        <v>0</v>
      </c>
      <c r="E34" s="28">
        <f>SUM(E26:E33)</f>
        <v>0</v>
      </c>
    </row>
    <row r="35" spans="1:5" ht="15.95" customHeight="1" x14ac:dyDescent="0.2">
      <c r="A35" s="30" t="s">
        <v>33</v>
      </c>
      <c r="B35" s="37">
        <f>(B34*B24)/100</f>
        <v>0</v>
      </c>
      <c r="C35" s="37">
        <f>(C34*C24)/100</f>
        <v>0</v>
      </c>
      <c r="D35" s="37">
        <f>(D34*D24)/100</f>
        <v>0</v>
      </c>
      <c r="E35" s="38">
        <f>(E34*E24)/100</f>
        <v>0</v>
      </c>
    </row>
    <row r="36" spans="1:5" ht="15.95" customHeight="1" thickBot="1" x14ac:dyDescent="0.25">
      <c r="A36" s="31" t="s">
        <v>34</v>
      </c>
      <c r="B36" s="35">
        <f>B24-B35</f>
        <v>0</v>
      </c>
      <c r="C36" s="35">
        <f>C24-C35</f>
        <v>0</v>
      </c>
      <c r="D36" s="35">
        <f>D24-D35</f>
        <v>0</v>
      </c>
      <c r="E36" s="36">
        <f>E24-E35</f>
        <v>0</v>
      </c>
    </row>
    <row r="37" spans="1:5" ht="15.95" customHeight="1" thickBot="1" x14ac:dyDescent="0.3">
      <c r="A37" s="1"/>
      <c r="B37" s="32" t="s">
        <v>35</v>
      </c>
      <c r="C37" s="33"/>
      <c r="D37" s="33"/>
      <c r="E37" s="39">
        <f>SUM(B36:E36)</f>
        <v>0</v>
      </c>
    </row>
    <row r="38" spans="1:5" ht="15.95" customHeight="1" thickBot="1" x14ac:dyDescent="0.25">
      <c r="A38" s="1"/>
      <c r="B38" s="155" t="s">
        <v>36</v>
      </c>
      <c r="C38" s="156"/>
      <c r="D38" s="157"/>
      <c r="E38" s="40">
        <f>SUM(B35:E35)</f>
        <v>0</v>
      </c>
    </row>
    <row r="39" spans="1:5" ht="15" thickBot="1" x14ac:dyDescent="0.25">
      <c r="A39" s="1"/>
      <c r="B39" s="158" t="s">
        <v>37</v>
      </c>
      <c r="C39" s="159"/>
      <c r="D39" s="160"/>
      <c r="E39" s="41">
        <f>SUM(E37,E38)</f>
        <v>0</v>
      </c>
    </row>
    <row r="40" spans="1:5" x14ac:dyDescent="0.2">
      <c r="A40" s="1"/>
      <c r="B40" s="1"/>
      <c r="C40" s="1"/>
      <c r="D40" s="1"/>
      <c r="E40" s="1"/>
    </row>
    <row r="41" spans="1:5" x14ac:dyDescent="0.2">
      <c r="A41" s="1"/>
      <c r="B41" s="1"/>
      <c r="C41" s="1"/>
      <c r="D41" s="1"/>
      <c r="E41" s="1"/>
    </row>
    <row r="42" spans="1:5" x14ac:dyDescent="0.2">
      <c r="A42" s="1"/>
      <c r="B42" s="1"/>
      <c r="C42" s="1"/>
      <c r="D42" s="1"/>
      <c r="E42" s="1"/>
    </row>
    <row r="43" spans="1:5" x14ac:dyDescent="0.2">
      <c r="A43" s="1"/>
      <c r="B43" s="1"/>
      <c r="C43" s="1"/>
      <c r="D43" s="1"/>
      <c r="E43" s="1"/>
    </row>
    <row r="44" spans="1:5" x14ac:dyDescent="0.2">
      <c r="A44" s="1"/>
      <c r="B44" s="1"/>
      <c r="C44" s="1"/>
      <c r="D44" s="1"/>
      <c r="E44" s="1"/>
    </row>
    <row r="45" spans="1:5" x14ac:dyDescent="0.2">
      <c r="A45" s="1"/>
      <c r="B45" s="1"/>
      <c r="C45" s="1"/>
      <c r="D45" s="1"/>
      <c r="E45" s="1"/>
    </row>
    <row r="46" spans="1:5" x14ac:dyDescent="0.2">
      <c r="A46" s="1"/>
      <c r="B46" s="1"/>
      <c r="C46" s="1"/>
      <c r="D46" s="1"/>
      <c r="E46" s="1"/>
    </row>
    <row r="47" spans="1:5" x14ac:dyDescent="0.2">
      <c r="A47" s="1"/>
      <c r="B47" s="1"/>
      <c r="C47" s="1"/>
      <c r="D47" s="1"/>
      <c r="E47" s="1"/>
    </row>
    <row r="48" spans="1:5" x14ac:dyDescent="0.2">
      <c r="A48" s="1"/>
      <c r="B48" s="1"/>
      <c r="C48" s="1"/>
      <c r="D48" s="1"/>
      <c r="E48" s="1"/>
    </row>
    <row r="49" spans="1:5" x14ac:dyDescent="0.2">
      <c r="A49" s="1"/>
      <c r="B49" s="1"/>
      <c r="C49" s="1"/>
      <c r="D49" s="1"/>
      <c r="E49" s="1"/>
    </row>
    <row r="50" spans="1:5" x14ac:dyDescent="0.2">
      <c r="A50" s="1"/>
      <c r="B50" s="1"/>
      <c r="C50" s="1"/>
      <c r="D50" s="1"/>
      <c r="E50" s="1"/>
    </row>
    <row r="51" spans="1:5" x14ac:dyDescent="0.2">
      <c r="A51" s="1"/>
      <c r="B51" s="1"/>
      <c r="C51" s="1"/>
      <c r="D51" s="1"/>
      <c r="E51" s="1"/>
    </row>
    <row r="52" spans="1:5" x14ac:dyDescent="0.2">
      <c r="A52" s="1"/>
      <c r="B52" s="1"/>
      <c r="C52" s="1"/>
      <c r="D52" s="1"/>
      <c r="E52" s="1"/>
    </row>
    <row r="53" spans="1:5" x14ac:dyDescent="0.2">
      <c r="A53" s="1"/>
      <c r="B53" s="1"/>
      <c r="C53" s="1"/>
      <c r="D53" s="1"/>
      <c r="E53" s="1"/>
    </row>
    <row r="54" spans="1:5" x14ac:dyDescent="0.2">
      <c r="A54" s="1"/>
      <c r="B54" s="1"/>
      <c r="C54" s="1"/>
      <c r="D54" s="1"/>
      <c r="E54" s="1"/>
    </row>
    <row r="55" spans="1:5" x14ac:dyDescent="0.2">
      <c r="A55" s="1"/>
      <c r="B55" s="1"/>
      <c r="C55" s="1"/>
      <c r="D55" s="1"/>
      <c r="E55" s="1"/>
    </row>
    <row r="56" spans="1:5" x14ac:dyDescent="0.2">
      <c r="A56" s="1"/>
      <c r="B56" s="1"/>
      <c r="C56" s="1"/>
      <c r="D56" s="1"/>
      <c r="E56" s="1"/>
    </row>
    <row r="57" spans="1:5" x14ac:dyDescent="0.2">
      <c r="A57" s="1"/>
      <c r="B57" s="1"/>
      <c r="C57" s="1"/>
      <c r="D57" s="1"/>
      <c r="E57" s="1"/>
    </row>
    <row r="58" spans="1:5" x14ac:dyDescent="0.2">
      <c r="A58" s="1"/>
      <c r="B58" s="1"/>
      <c r="C58" s="1"/>
      <c r="D58" s="1"/>
      <c r="E58" s="1"/>
    </row>
    <row r="59" spans="1:5" x14ac:dyDescent="0.2">
      <c r="A59" s="1"/>
      <c r="B59" s="1"/>
      <c r="C59" s="1"/>
      <c r="D59" s="1"/>
      <c r="E59" s="1"/>
    </row>
    <row r="60" spans="1:5" x14ac:dyDescent="0.2">
      <c r="A60" s="1"/>
      <c r="B60" s="1"/>
      <c r="C60" s="1"/>
      <c r="D60" s="1"/>
      <c r="E60" s="1"/>
    </row>
    <row r="61" spans="1:5" x14ac:dyDescent="0.2">
      <c r="A61" s="1"/>
      <c r="B61" s="1"/>
      <c r="C61" s="1"/>
      <c r="D61" s="1"/>
      <c r="E61" s="1"/>
    </row>
    <row r="62" spans="1:5" x14ac:dyDescent="0.2">
      <c r="A62" s="1"/>
      <c r="B62" s="1"/>
      <c r="C62" s="1"/>
      <c r="D62" s="1"/>
      <c r="E62" s="1"/>
    </row>
    <row r="63" spans="1:5" x14ac:dyDescent="0.2">
      <c r="A63" s="1"/>
      <c r="B63" s="1"/>
      <c r="C63" s="1"/>
      <c r="D63" s="1"/>
      <c r="E63" s="1"/>
    </row>
    <row r="64" spans="1:5" x14ac:dyDescent="0.2">
      <c r="A64" s="1"/>
      <c r="B64" s="1"/>
      <c r="C64" s="1"/>
      <c r="D64" s="1"/>
      <c r="E64" s="1"/>
    </row>
    <row r="65" spans="1:5" x14ac:dyDescent="0.2">
      <c r="A65" s="1"/>
      <c r="B65" s="1"/>
      <c r="C65" s="1"/>
      <c r="D65" s="1"/>
      <c r="E65" s="1"/>
    </row>
    <row r="66" spans="1:5" x14ac:dyDescent="0.2">
      <c r="A66" s="1"/>
      <c r="B66" s="1"/>
      <c r="C66" s="1"/>
      <c r="D66" s="1"/>
      <c r="E66" s="1"/>
    </row>
    <row r="67" spans="1:5" x14ac:dyDescent="0.2">
      <c r="A67" s="1"/>
      <c r="B67" s="1"/>
      <c r="C67" s="1"/>
      <c r="D67" s="1"/>
      <c r="E67" s="1"/>
    </row>
    <row r="68" spans="1:5" x14ac:dyDescent="0.2">
      <c r="A68" s="1"/>
      <c r="B68" s="1"/>
      <c r="C68" s="1"/>
      <c r="D68" s="1"/>
      <c r="E68" s="1"/>
    </row>
    <row r="69" spans="1:5" x14ac:dyDescent="0.2">
      <c r="A69" s="1"/>
      <c r="B69" s="1"/>
      <c r="C69" s="1"/>
      <c r="D69" s="1"/>
      <c r="E69" s="1"/>
    </row>
    <row r="70" spans="1:5" x14ac:dyDescent="0.2">
      <c r="A70" s="1"/>
      <c r="B70" s="1"/>
      <c r="C70" s="1"/>
      <c r="D70" s="1"/>
      <c r="E70" s="1"/>
    </row>
    <row r="71" spans="1:5" x14ac:dyDescent="0.2">
      <c r="A71" s="1"/>
      <c r="B71" s="1"/>
      <c r="C71" s="1"/>
      <c r="D71" s="1"/>
      <c r="E71" s="1"/>
    </row>
  </sheetData>
  <customSheetViews>
    <customSheetView guid="{2169D3B4-80E8-49E0-B65A-90BEFD5CD810}" showRuler="0">
      <pane xSplit="1" ySplit="11" topLeftCell="B12" activePane="bottomRight" state="frozen"/>
      <selection pane="bottomRight" activeCell="B32" sqref="B32"/>
      <pageMargins left="0.75" right="0.75" top="1" bottom="1" header="0.5" footer="0.5"/>
      <headerFooter alignWithMargins="0"/>
    </customSheetView>
  </customSheetViews>
  <mergeCells count="7">
    <mergeCell ref="D9:E9"/>
    <mergeCell ref="B38:D38"/>
    <mergeCell ref="B39:D39"/>
    <mergeCell ref="A3:B3"/>
    <mergeCell ref="D6:E6"/>
    <mergeCell ref="D7:E7"/>
    <mergeCell ref="D8:E8"/>
  </mergeCells>
  <phoneticPr fontId="18"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310"/>
  <sheetViews>
    <sheetView workbookViewId="0">
      <selection activeCell="Z5" sqref="Z5"/>
    </sheetView>
  </sheetViews>
  <sheetFormatPr defaultRowHeight="12.75" x14ac:dyDescent="0.2"/>
  <cols>
    <col min="1" max="1" width="11.28515625" customWidth="1"/>
    <col min="2" max="3" width="7.140625" customWidth="1"/>
    <col min="4" max="4" width="13.85546875" hidden="1" customWidth="1"/>
    <col min="5" max="5" width="6.85546875" customWidth="1"/>
    <col min="6" max="6" width="13" customWidth="1"/>
    <col min="7" max="7" width="10.42578125" customWidth="1"/>
    <col min="8" max="8" width="9.28515625" customWidth="1"/>
    <col min="9" max="9" width="7.42578125" hidden="1" customWidth="1"/>
    <col min="10" max="10" width="10.42578125" bestFit="1" customWidth="1"/>
    <col min="11" max="11" width="7.28515625" hidden="1" customWidth="1"/>
    <col min="12" max="12" width="6.28515625" style="94" bestFit="1" customWidth="1"/>
    <col min="13" max="13" width="7.28515625" style="94" bestFit="1" customWidth="1"/>
    <col min="14" max="14" width="7.7109375" style="94" bestFit="1" customWidth="1"/>
    <col min="15" max="15" width="6.7109375" customWidth="1"/>
    <col min="16" max="16" width="6.5703125" hidden="1" customWidth="1"/>
    <col min="17" max="17" width="15.140625" hidden="1" customWidth="1"/>
    <col min="18" max="18" width="7.7109375" hidden="1" customWidth="1"/>
    <col min="19" max="20" width="7.28515625" style="95" hidden="1" customWidth="1"/>
    <col min="21" max="21" width="8.140625" customWidth="1"/>
    <col min="22" max="22" width="9.28515625" bestFit="1" customWidth="1"/>
    <col min="23" max="23" width="8" bestFit="1" customWidth="1"/>
    <col min="24" max="24" width="8" customWidth="1"/>
    <col min="25" max="25" width="7.7109375" hidden="1" customWidth="1"/>
    <col min="26" max="26" width="10.42578125" customWidth="1"/>
    <col min="257" max="257" width="11.28515625" customWidth="1"/>
    <col min="258" max="259" width="7.140625" customWidth="1"/>
    <col min="260" max="260" width="0" hidden="1" customWidth="1"/>
    <col min="261" max="261" width="6.85546875" customWidth="1"/>
    <col min="262" max="262" width="13" customWidth="1"/>
    <col min="263" max="263" width="10.42578125" customWidth="1"/>
    <col min="264" max="264" width="9.28515625" customWidth="1"/>
    <col min="265" max="265" width="0" hidden="1" customWidth="1"/>
    <col min="266" max="266" width="10.42578125" bestFit="1" customWidth="1"/>
    <col min="267" max="267" width="0" hidden="1" customWidth="1"/>
    <col min="268" max="268" width="6.28515625" bestFit="1" customWidth="1"/>
    <col min="269" max="269" width="7.28515625" bestFit="1" customWidth="1"/>
    <col min="270" max="270" width="7.7109375" bestFit="1" customWidth="1"/>
    <col min="271" max="271" width="6.7109375" customWidth="1"/>
    <col min="272" max="276" width="0" hidden="1" customWidth="1"/>
    <col min="277" max="277" width="8.140625" customWidth="1"/>
    <col min="278" max="278" width="9.28515625" bestFit="1" customWidth="1"/>
    <col min="279" max="279" width="8" bestFit="1" customWidth="1"/>
    <col min="280" max="280" width="8" customWidth="1"/>
    <col min="281" max="281" width="0" hidden="1" customWidth="1"/>
    <col min="282" max="282" width="10.42578125" customWidth="1"/>
    <col min="513" max="513" width="11.28515625" customWidth="1"/>
    <col min="514" max="515" width="7.140625" customWidth="1"/>
    <col min="516" max="516" width="0" hidden="1" customWidth="1"/>
    <col min="517" max="517" width="6.85546875" customWidth="1"/>
    <col min="518" max="518" width="13" customWidth="1"/>
    <col min="519" max="519" width="10.42578125" customWidth="1"/>
    <col min="520" max="520" width="9.28515625" customWidth="1"/>
    <col min="521" max="521" width="0" hidden="1" customWidth="1"/>
    <col min="522" max="522" width="10.42578125" bestFit="1" customWidth="1"/>
    <col min="523" max="523" width="0" hidden="1" customWidth="1"/>
    <col min="524" max="524" width="6.28515625" bestFit="1" customWidth="1"/>
    <col min="525" max="525" width="7.28515625" bestFit="1" customWidth="1"/>
    <col min="526" max="526" width="7.7109375" bestFit="1" customWidth="1"/>
    <col min="527" max="527" width="6.7109375" customWidth="1"/>
    <col min="528" max="532" width="0" hidden="1" customWidth="1"/>
    <col min="533" max="533" width="8.140625" customWidth="1"/>
    <col min="534" max="534" width="9.28515625" bestFit="1" customWidth="1"/>
    <col min="535" max="535" width="8" bestFit="1" customWidth="1"/>
    <col min="536" max="536" width="8" customWidth="1"/>
    <col min="537" max="537" width="0" hidden="1" customWidth="1"/>
    <col min="538" max="538" width="10.42578125" customWidth="1"/>
    <col min="769" max="769" width="11.28515625" customWidth="1"/>
    <col min="770" max="771" width="7.140625" customWidth="1"/>
    <col min="772" max="772" width="0" hidden="1" customWidth="1"/>
    <col min="773" max="773" width="6.85546875" customWidth="1"/>
    <col min="774" max="774" width="13" customWidth="1"/>
    <col min="775" max="775" width="10.42578125" customWidth="1"/>
    <col min="776" max="776" width="9.28515625" customWidth="1"/>
    <col min="777" max="777" width="0" hidden="1" customWidth="1"/>
    <col min="778" max="778" width="10.42578125" bestFit="1" customWidth="1"/>
    <col min="779" max="779" width="0" hidden="1" customWidth="1"/>
    <col min="780" max="780" width="6.28515625" bestFit="1" customWidth="1"/>
    <col min="781" max="781" width="7.28515625" bestFit="1" customWidth="1"/>
    <col min="782" max="782" width="7.7109375" bestFit="1" customWidth="1"/>
    <col min="783" max="783" width="6.7109375" customWidth="1"/>
    <col min="784" max="788" width="0" hidden="1" customWidth="1"/>
    <col min="789" max="789" width="8.140625" customWidth="1"/>
    <col min="790" max="790" width="9.28515625" bestFit="1" customWidth="1"/>
    <col min="791" max="791" width="8" bestFit="1" customWidth="1"/>
    <col min="792" max="792" width="8" customWidth="1"/>
    <col min="793" max="793" width="0" hidden="1" customWidth="1"/>
    <col min="794" max="794" width="10.42578125" customWidth="1"/>
    <col min="1025" max="1025" width="11.28515625" customWidth="1"/>
    <col min="1026" max="1027" width="7.140625" customWidth="1"/>
    <col min="1028" max="1028" width="0" hidden="1" customWidth="1"/>
    <col min="1029" max="1029" width="6.85546875" customWidth="1"/>
    <col min="1030" max="1030" width="13" customWidth="1"/>
    <col min="1031" max="1031" width="10.42578125" customWidth="1"/>
    <col min="1032" max="1032" width="9.28515625" customWidth="1"/>
    <col min="1033" max="1033" width="0" hidden="1" customWidth="1"/>
    <col min="1034" max="1034" width="10.42578125" bestFit="1" customWidth="1"/>
    <col min="1035" max="1035" width="0" hidden="1" customWidth="1"/>
    <col min="1036" max="1036" width="6.28515625" bestFit="1" customWidth="1"/>
    <col min="1037" max="1037" width="7.28515625" bestFit="1" customWidth="1"/>
    <col min="1038" max="1038" width="7.7109375" bestFit="1" customWidth="1"/>
    <col min="1039" max="1039" width="6.7109375" customWidth="1"/>
    <col min="1040" max="1044" width="0" hidden="1" customWidth="1"/>
    <col min="1045" max="1045" width="8.140625" customWidth="1"/>
    <col min="1046" max="1046" width="9.28515625" bestFit="1" customWidth="1"/>
    <col min="1047" max="1047" width="8" bestFit="1" customWidth="1"/>
    <col min="1048" max="1048" width="8" customWidth="1"/>
    <col min="1049" max="1049" width="0" hidden="1" customWidth="1"/>
    <col min="1050" max="1050" width="10.42578125" customWidth="1"/>
    <col min="1281" max="1281" width="11.28515625" customWidth="1"/>
    <col min="1282" max="1283" width="7.140625" customWidth="1"/>
    <col min="1284" max="1284" width="0" hidden="1" customWidth="1"/>
    <col min="1285" max="1285" width="6.85546875" customWidth="1"/>
    <col min="1286" max="1286" width="13" customWidth="1"/>
    <col min="1287" max="1287" width="10.42578125" customWidth="1"/>
    <col min="1288" max="1288" width="9.28515625" customWidth="1"/>
    <col min="1289" max="1289" width="0" hidden="1" customWidth="1"/>
    <col min="1290" max="1290" width="10.42578125" bestFit="1" customWidth="1"/>
    <col min="1291" max="1291" width="0" hidden="1" customWidth="1"/>
    <col min="1292" max="1292" width="6.28515625" bestFit="1" customWidth="1"/>
    <col min="1293" max="1293" width="7.28515625" bestFit="1" customWidth="1"/>
    <col min="1294" max="1294" width="7.7109375" bestFit="1" customWidth="1"/>
    <col min="1295" max="1295" width="6.7109375" customWidth="1"/>
    <col min="1296" max="1300" width="0" hidden="1" customWidth="1"/>
    <col min="1301" max="1301" width="8.140625" customWidth="1"/>
    <col min="1302" max="1302" width="9.28515625" bestFit="1" customWidth="1"/>
    <col min="1303" max="1303" width="8" bestFit="1" customWidth="1"/>
    <col min="1304" max="1304" width="8" customWidth="1"/>
    <col min="1305" max="1305" width="0" hidden="1" customWidth="1"/>
    <col min="1306" max="1306" width="10.42578125" customWidth="1"/>
    <col min="1537" max="1537" width="11.28515625" customWidth="1"/>
    <col min="1538" max="1539" width="7.140625" customWidth="1"/>
    <col min="1540" max="1540" width="0" hidden="1" customWidth="1"/>
    <col min="1541" max="1541" width="6.85546875" customWidth="1"/>
    <col min="1542" max="1542" width="13" customWidth="1"/>
    <col min="1543" max="1543" width="10.42578125" customWidth="1"/>
    <col min="1544" max="1544" width="9.28515625" customWidth="1"/>
    <col min="1545" max="1545" width="0" hidden="1" customWidth="1"/>
    <col min="1546" max="1546" width="10.42578125" bestFit="1" customWidth="1"/>
    <col min="1547" max="1547" width="0" hidden="1" customWidth="1"/>
    <col min="1548" max="1548" width="6.28515625" bestFit="1" customWidth="1"/>
    <col min="1549" max="1549" width="7.28515625" bestFit="1" customWidth="1"/>
    <col min="1550" max="1550" width="7.7109375" bestFit="1" customWidth="1"/>
    <col min="1551" max="1551" width="6.7109375" customWidth="1"/>
    <col min="1552" max="1556" width="0" hidden="1" customWidth="1"/>
    <col min="1557" max="1557" width="8.140625" customWidth="1"/>
    <col min="1558" max="1558" width="9.28515625" bestFit="1" customWidth="1"/>
    <col min="1559" max="1559" width="8" bestFit="1" customWidth="1"/>
    <col min="1560" max="1560" width="8" customWidth="1"/>
    <col min="1561" max="1561" width="0" hidden="1" customWidth="1"/>
    <col min="1562" max="1562" width="10.42578125" customWidth="1"/>
    <col min="1793" max="1793" width="11.28515625" customWidth="1"/>
    <col min="1794" max="1795" width="7.140625" customWidth="1"/>
    <col min="1796" max="1796" width="0" hidden="1" customWidth="1"/>
    <col min="1797" max="1797" width="6.85546875" customWidth="1"/>
    <col min="1798" max="1798" width="13" customWidth="1"/>
    <col min="1799" max="1799" width="10.42578125" customWidth="1"/>
    <col min="1800" max="1800" width="9.28515625" customWidth="1"/>
    <col min="1801" max="1801" width="0" hidden="1" customWidth="1"/>
    <col min="1802" max="1802" width="10.42578125" bestFit="1" customWidth="1"/>
    <col min="1803" max="1803" width="0" hidden="1" customWidth="1"/>
    <col min="1804" max="1804" width="6.28515625" bestFit="1" customWidth="1"/>
    <col min="1805" max="1805" width="7.28515625" bestFit="1" customWidth="1"/>
    <col min="1806" max="1806" width="7.7109375" bestFit="1" customWidth="1"/>
    <col min="1807" max="1807" width="6.7109375" customWidth="1"/>
    <col min="1808" max="1812" width="0" hidden="1" customWidth="1"/>
    <col min="1813" max="1813" width="8.140625" customWidth="1"/>
    <col min="1814" max="1814" width="9.28515625" bestFit="1" customWidth="1"/>
    <col min="1815" max="1815" width="8" bestFit="1" customWidth="1"/>
    <col min="1816" max="1816" width="8" customWidth="1"/>
    <col min="1817" max="1817" width="0" hidden="1" customWidth="1"/>
    <col min="1818" max="1818" width="10.42578125" customWidth="1"/>
    <col min="2049" max="2049" width="11.28515625" customWidth="1"/>
    <col min="2050" max="2051" width="7.140625" customWidth="1"/>
    <col min="2052" max="2052" width="0" hidden="1" customWidth="1"/>
    <col min="2053" max="2053" width="6.85546875" customWidth="1"/>
    <col min="2054" max="2054" width="13" customWidth="1"/>
    <col min="2055" max="2055" width="10.42578125" customWidth="1"/>
    <col min="2056" max="2056" width="9.28515625" customWidth="1"/>
    <col min="2057" max="2057" width="0" hidden="1" customWidth="1"/>
    <col min="2058" max="2058" width="10.42578125" bestFit="1" customWidth="1"/>
    <col min="2059" max="2059" width="0" hidden="1" customWidth="1"/>
    <col min="2060" max="2060" width="6.28515625" bestFit="1" customWidth="1"/>
    <col min="2061" max="2061" width="7.28515625" bestFit="1" customWidth="1"/>
    <col min="2062" max="2062" width="7.7109375" bestFit="1" customWidth="1"/>
    <col min="2063" max="2063" width="6.7109375" customWidth="1"/>
    <col min="2064" max="2068" width="0" hidden="1" customWidth="1"/>
    <col min="2069" max="2069" width="8.140625" customWidth="1"/>
    <col min="2070" max="2070" width="9.28515625" bestFit="1" customWidth="1"/>
    <col min="2071" max="2071" width="8" bestFit="1" customWidth="1"/>
    <col min="2072" max="2072" width="8" customWidth="1"/>
    <col min="2073" max="2073" width="0" hidden="1" customWidth="1"/>
    <col min="2074" max="2074" width="10.42578125" customWidth="1"/>
    <col min="2305" max="2305" width="11.28515625" customWidth="1"/>
    <col min="2306" max="2307" width="7.140625" customWidth="1"/>
    <col min="2308" max="2308" width="0" hidden="1" customWidth="1"/>
    <col min="2309" max="2309" width="6.85546875" customWidth="1"/>
    <col min="2310" max="2310" width="13" customWidth="1"/>
    <col min="2311" max="2311" width="10.42578125" customWidth="1"/>
    <col min="2312" max="2312" width="9.28515625" customWidth="1"/>
    <col min="2313" max="2313" width="0" hidden="1" customWidth="1"/>
    <col min="2314" max="2314" width="10.42578125" bestFit="1" customWidth="1"/>
    <col min="2315" max="2315" width="0" hidden="1" customWidth="1"/>
    <col min="2316" max="2316" width="6.28515625" bestFit="1" customWidth="1"/>
    <col min="2317" max="2317" width="7.28515625" bestFit="1" customWidth="1"/>
    <col min="2318" max="2318" width="7.7109375" bestFit="1" customWidth="1"/>
    <col min="2319" max="2319" width="6.7109375" customWidth="1"/>
    <col min="2320" max="2324" width="0" hidden="1" customWidth="1"/>
    <col min="2325" max="2325" width="8.140625" customWidth="1"/>
    <col min="2326" max="2326" width="9.28515625" bestFit="1" customWidth="1"/>
    <col min="2327" max="2327" width="8" bestFit="1" customWidth="1"/>
    <col min="2328" max="2328" width="8" customWidth="1"/>
    <col min="2329" max="2329" width="0" hidden="1" customWidth="1"/>
    <col min="2330" max="2330" width="10.42578125" customWidth="1"/>
    <col min="2561" max="2561" width="11.28515625" customWidth="1"/>
    <col min="2562" max="2563" width="7.140625" customWidth="1"/>
    <col min="2564" max="2564" width="0" hidden="1" customWidth="1"/>
    <col min="2565" max="2565" width="6.85546875" customWidth="1"/>
    <col min="2566" max="2566" width="13" customWidth="1"/>
    <col min="2567" max="2567" width="10.42578125" customWidth="1"/>
    <col min="2568" max="2568" width="9.28515625" customWidth="1"/>
    <col min="2569" max="2569" width="0" hidden="1" customWidth="1"/>
    <col min="2570" max="2570" width="10.42578125" bestFit="1" customWidth="1"/>
    <col min="2571" max="2571" width="0" hidden="1" customWidth="1"/>
    <col min="2572" max="2572" width="6.28515625" bestFit="1" customWidth="1"/>
    <col min="2573" max="2573" width="7.28515625" bestFit="1" customWidth="1"/>
    <col min="2574" max="2574" width="7.7109375" bestFit="1" customWidth="1"/>
    <col min="2575" max="2575" width="6.7109375" customWidth="1"/>
    <col min="2576" max="2580" width="0" hidden="1" customWidth="1"/>
    <col min="2581" max="2581" width="8.140625" customWidth="1"/>
    <col min="2582" max="2582" width="9.28515625" bestFit="1" customWidth="1"/>
    <col min="2583" max="2583" width="8" bestFit="1" customWidth="1"/>
    <col min="2584" max="2584" width="8" customWidth="1"/>
    <col min="2585" max="2585" width="0" hidden="1" customWidth="1"/>
    <col min="2586" max="2586" width="10.42578125" customWidth="1"/>
    <col min="2817" max="2817" width="11.28515625" customWidth="1"/>
    <col min="2818" max="2819" width="7.140625" customWidth="1"/>
    <col min="2820" max="2820" width="0" hidden="1" customWidth="1"/>
    <col min="2821" max="2821" width="6.85546875" customWidth="1"/>
    <col min="2822" max="2822" width="13" customWidth="1"/>
    <col min="2823" max="2823" width="10.42578125" customWidth="1"/>
    <col min="2824" max="2824" width="9.28515625" customWidth="1"/>
    <col min="2825" max="2825" width="0" hidden="1" customWidth="1"/>
    <col min="2826" max="2826" width="10.42578125" bestFit="1" customWidth="1"/>
    <col min="2827" max="2827" width="0" hidden="1" customWidth="1"/>
    <col min="2828" max="2828" width="6.28515625" bestFit="1" customWidth="1"/>
    <col min="2829" max="2829" width="7.28515625" bestFit="1" customWidth="1"/>
    <col min="2830" max="2830" width="7.7109375" bestFit="1" customWidth="1"/>
    <col min="2831" max="2831" width="6.7109375" customWidth="1"/>
    <col min="2832" max="2836" width="0" hidden="1" customWidth="1"/>
    <col min="2837" max="2837" width="8.140625" customWidth="1"/>
    <col min="2838" max="2838" width="9.28515625" bestFit="1" customWidth="1"/>
    <col min="2839" max="2839" width="8" bestFit="1" customWidth="1"/>
    <col min="2840" max="2840" width="8" customWidth="1"/>
    <col min="2841" max="2841" width="0" hidden="1" customWidth="1"/>
    <col min="2842" max="2842" width="10.42578125" customWidth="1"/>
    <col min="3073" max="3073" width="11.28515625" customWidth="1"/>
    <col min="3074" max="3075" width="7.140625" customWidth="1"/>
    <col min="3076" max="3076" width="0" hidden="1" customWidth="1"/>
    <col min="3077" max="3077" width="6.85546875" customWidth="1"/>
    <col min="3078" max="3078" width="13" customWidth="1"/>
    <col min="3079" max="3079" width="10.42578125" customWidth="1"/>
    <col min="3080" max="3080" width="9.28515625" customWidth="1"/>
    <col min="3081" max="3081" width="0" hidden="1" customWidth="1"/>
    <col min="3082" max="3082" width="10.42578125" bestFit="1" customWidth="1"/>
    <col min="3083" max="3083" width="0" hidden="1" customWidth="1"/>
    <col min="3084" max="3084" width="6.28515625" bestFit="1" customWidth="1"/>
    <col min="3085" max="3085" width="7.28515625" bestFit="1" customWidth="1"/>
    <col min="3086" max="3086" width="7.7109375" bestFit="1" customWidth="1"/>
    <col min="3087" max="3087" width="6.7109375" customWidth="1"/>
    <col min="3088" max="3092" width="0" hidden="1" customWidth="1"/>
    <col min="3093" max="3093" width="8.140625" customWidth="1"/>
    <col min="3094" max="3094" width="9.28515625" bestFit="1" customWidth="1"/>
    <col min="3095" max="3095" width="8" bestFit="1" customWidth="1"/>
    <col min="3096" max="3096" width="8" customWidth="1"/>
    <col min="3097" max="3097" width="0" hidden="1" customWidth="1"/>
    <col min="3098" max="3098" width="10.42578125" customWidth="1"/>
    <col min="3329" max="3329" width="11.28515625" customWidth="1"/>
    <col min="3330" max="3331" width="7.140625" customWidth="1"/>
    <col min="3332" max="3332" width="0" hidden="1" customWidth="1"/>
    <col min="3333" max="3333" width="6.85546875" customWidth="1"/>
    <col min="3334" max="3334" width="13" customWidth="1"/>
    <col min="3335" max="3335" width="10.42578125" customWidth="1"/>
    <col min="3336" max="3336" width="9.28515625" customWidth="1"/>
    <col min="3337" max="3337" width="0" hidden="1" customWidth="1"/>
    <col min="3338" max="3338" width="10.42578125" bestFit="1" customWidth="1"/>
    <col min="3339" max="3339" width="0" hidden="1" customWidth="1"/>
    <col min="3340" max="3340" width="6.28515625" bestFit="1" customWidth="1"/>
    <col min="3341" max="3341" width="7.28515625" bestFit="1" customWidth="1"/>
    <col min="3342" max="3342" width="7.7109375" bestFit="1" customWidth="1"/>
    <col min="3343" max="3343" width="6.7109375" customWidth="1"/>
    <col min="3344" max="3348" width="0" hidden="1" customWidth="1"/>
    <col min="3349" max="3349" width="8.140625" customWidth="1"/>
    <col min="3350" max="3350" width="9.28515625" bestFit="1" customWidth="1"/>
    <col min="3351" max="3351" width="8" bestFit="1" customWidth="1"/>
    <col min="3352" max="3352" width="8" customWidth="1"/>
    <col min="3353" max="3353" width="0" hidden="1" customWidth="1"/>
    <col min="3354" max="3354" width="10.42578125" customWidth="1"/>
    <col min="3585" max="3585" width="11.28515625" customWidth="1"/>
    <col min="3586" max="3587" width="7.140625" customWidth="1"/>
    <col min="3588" max="3588" width="0" hidden="1" customWidth="1"/>
    <col min="3589" max="3589" width="6.85546875" customWidth="1"/>
    <col min="3590" max="3590" width="13" customWidth="1"/>
    <col min="3591" max="3591" width="10.42578125" customWidth="1"/>
    <col min="3592" max="3592" width="9.28515625" customWidth="1"/>
    <col min="3593" max="3593" width="0" hidden="1" customWidth="1"/>
    <col min="3594" max="3594" width="10.42578125" bestFit="1" customWidth="1"/>
    <col min="3595" max="3595" width="0" hidden="1" customWidth="1"/>
    <col min="3596" max="3596" width="6.28515625" bestFit="1" customWidth="1"/>
    <col min="3597" max="3597" width="7.28515625" bestFit="1" customWidth="1"/>
    <col min="3598" max="3598" width="7.7109375" bestFit="1" customWidth="1"/>
    <col min="3599" max="3599" width="6.7109375" customWidth="1"/>
    <col min="3600" max="3604" width="0" hidden="1" customWidth="1"/>
    <col min="3605" max="3605" width="8.140625" customWidth="1"/>
    <col min="3606" max="3606" width="9.28515625" bestFit="1" customWidth="1"/>
    <col min="3607" max="3607" width="8" bestFit="1" customWidth="1"/>
    <col min="3608" max="3608" width="8" customWidth="1"/>
    <col min="3609" max="3609" width="0" hidden="1" customWidth="1"/>
    <col min="3610" max="3610" width="10.42578125" customWidth="1"/>
    <col min="3841" max="3841" width="11.28515625" customWidth="1"/>
    <col min="3842" max="3843" width="7.140625" customWidth="1"/>
    <col min="3844" max="3844" width="0" hidden="1" customWidth="1"/>
    <col min="3845" max="3845" width="6.85546875" customWidth="1"/>
    <col min="3846" max="3846" width="13" customWidth="1"/>
    <col min="3847" max="3847" width="10.42578125" customWidth="1"/>
    <col min="3848" max="3848" width="9.28515625" customWidth="1"/>
    <col min="3849" max="3849" width="0" hidden="1" customWidth="1"/>
    <col min="3850" max="3850" width="10.42578125" bestFit="1" customWidth="1"/>
    <col min="3851" max="3851" width="0" hidden="1" customWidth="1"/>
    <col min="3852" max="3852" width="6.28515625" bestFit="1" customWidth="1"/>
    <col min="3853" max="3853" width="7.28515625" bestFit="1" customWidth="1"/>
    <col min="3854" max="3854" width="7.7109375" bestFit="1" customWidth="1"/>
    <col min="3855" max="3855" width="6.7109375" customWidth="1"/>
    <col min="3856" max="3860" width="0" hidden="1" customWidth="1"/>
    <col min="3861" max="3861" width="8.140625" customWidth="1"/>
    <col min="3862" max="3862" width="9.28515625" bestFit="1" customWidth="1"/>
    <col min="3863" max="3863" width="8" bestFit="1" customWidth="1"/>
    <col min="3864" max="3864" width="8" customWidth="1"/>
    <col min="3865" max="3865" width="0" hidden="1" customWidth="1"/>
    <col min="3866" max="3866" width="10.42578125" customWidth="1"/>
    <col min="4097" max="4097" width="11.28515625" customWidth="1"/>
    <col min="4098" max="4099" width="7.140625" customWidth="1"/>
    <col min="4100" max="4100" width="0" hidden="1" customWidth="1"/>
    <col min="4101" max="4101" width="6.85546875" customWidth="1"/>
    <col min="4102" max="4102" width="13" customWidth="1"/>
    <col min="4103" max="4103" width="10.42578125" customWidth="1"/>
    <col min="4104" max="4104" width="9.28515625" customWidth="1"/>
    <col min="4105" max="4105" width="0" hidden="1" customWidth="1"/>
    <col min="4106" max="4106" width="10.42578125" bestFit="1" customWidth="1"/>
    <col min="4107" max="4107" width="0" hidden="1" customWidth="1"/>
    <col min="4108" max="4108" width="6.28515625" bestFit="1" customWidth="1"/>
    <col min="4109" max="4109" width="7.28515625" bestFit="1" customWidth="1"/>
    <col min="4110" max="4110" width="7.7109375" bestFit="1" customWidth="1"/>
    <col min="4111" max="4111" width="6.7109375" customWidth="1"/>
    <col min="4112" max="4116" width="0" hidden="1" customWidth="1"/>
    <col min="4117" max="4117" width="8.140625" customWidth="1"/>
    <col min="4118" max="4118" width="9.28515625" bestFit="1" customWidth="1"/>
    <col min="4119" max="4119" width="8" bestFit="1" customWidth="1"/>
    <col min="4120" max="4120" width="8" customWidth="1"/>
    <col min="4121" max="4121" width="0" hidden="1" customWidth="1"/>
    <col min="4122" max="4122" width="10.42578125" customWidth="1"/>
    <col min="4353" max="4353" width="11.28515625" customWidth="1"/>
    <col min="4354" max="4355" width="7.140625" customWidth="1"/>
    <col min="4356" max="4356" width="0" hidden="1" customWidth="1"/>
    <col min="4357" max="4357" width="6.85546875" customWidth="1"/>
    <col min="4358" max="4358" width="13" customWidth="1"/>
    <col min="4359" max="4359" width="10.42578125" customWidth="1"/>
    <col min="4360" max="4360" width="9.28515625" customWidth="1"/>
    <col min="4361" max="4361" width="0" hidden="1" customWidth="1"/>
    <col min="4362" max="4362" width="10.42578125" bestFit="1" customWidth="1"/>
    <col min="4363" max="4363" width="0" hidden="1" customWidth="1"/>
    <col min="4364" max="4364" width="6.28515625" bestFit="1" customWidth="1"/>
    <col min="4365" max="4365" width="7.28515625" bestFit="1" customWidth="1"/>
    <col min="4366" max="4366" width="7.7109375" bestFit="1" customWidth="1"/>
    <col min="4367" max="4367" width="6.7109375" customWidth="1"/>
    <col min="4368" max="4372" width="0" hidden="1" customWidth="1"/>
    <col min="4373" max="4373" width="8.140625" customWidth="1"/>
    <col min="4374" max="4374" width="9.28515625" bestFit="1" customWidth="1"/>
    <col min="4375" max="4375" width="8" bestFit="1" customWidth="1"/>
    <col min="4376" max="4376" width="8" customWidth="1"/>
    <col min="4377" max="4377" width="0" hidden="1" customWidth="1"/>
    <col min="4378" max="4378" width="10.42578125" customWidth="1"/>
    <col min="4609" max="4609" width="11.28515625" customWidth="1"/>
    <col min="4610" max="4611" width="7.140625" customWidth="1"/>
    <col min="4612" max="4612" width="0" hidden="1" customWidth="1"/>
    <col min="4613" max="4613" width="6.85546875" customWidth="1"/>
    <col min="4614" max="4614" width="13" customWidth="1"/>
    <col min="4615" max="4615" width="10.42578125" customWidth="1"/>
    <col min="4616" max="4616" width="9.28515625" customWidth="1"/>
    <col min="4617" max="4617" width="0" hidden="1" customWidth="1"/>
    <col min="4618" max="4618" width="10.42578125" bestFit="1" customWidth="1"/>
    <col min="4619" max="4619" width="0" hidden="1" customWidth="1"/>
    <col min="4620" max="4620" width="6.28515625" bestFit="1" customWidth="1"/>
    <col min="4621" max="4621" width="7.28515625" bestFit="1" customWidth="1"/>
    <col min="4622" max="4622" width="7.7109375" bestFit="1" customWidth="1"/>
    <col min="4623" max="4623" width="6.7109375" customWidth="1"/>
    <col min="4624" max="4628" width="0" hidden="1" customWidth="1"/>
    <col min="4629" max="4629" width="8.140625" customWidth="1"/>
    <col min="4630" max="4630" width="9.28515625" bestFit="1" customWidth="1"/>
    <col min="4631" max="4631" width="8" bestFit="1" customWidth="1"/>
    <col min="4632" max="4632" width="8" customWidth="1"/>
    <col min="4633" max="4633" width="0" hidden="1" customWidth="1"/>
    <col min="4634" max="4634" width="10.42578125" customWidth="1"/>
    <col min="4865" max="4865" width="11.28515625" customWidth="1"/>
    <col min="4866" max="4867" width="7.140625" customWidth="1"/>
    <col min="4868" max="4868" width="0" hidden="1" customWidth="1"/>
    <col min="4869" max="4869" width="6.85546875" customWidth="1"/>
    <col min="4870" max="4870" width="13" customWidth="1"/>
    <col min="4871" max="4871" width="10.42578125" customWidth="1"/>
    <col min="4872" max="4872" width="9.28515625" customWidth="1"/>
    <col min="4873" max="4873" width="0" hidden="1" customWidth="1"/>
    <col min="4874" max="4874" width="10.42578125" bestFit="1" customWidth="1"/>
    <col min="4875" max="4875" width="0" hidden="1" customWidth="1"/>
    <col min="4876" max="4876" width="6.28515625" bestFit="1" customWidth="1"/>
    <col min="4877" max="4877" width="7.28515625" bestFit="1" customWidth="1"/>
    <col min="4878" max="4878" width="7.7109375" bestFit="1" customWidth="1"/>
    <col min="4879" max="4879" width="6.7109375" customWidth="1"/>
    <col min="4880" max="4884" width="0" hidden="1" customWidth="1"/>
    <col min="4885" max="4885" width="8.140625" customWidth="1"/>
    <col min="4886" max="4886" width="9.28515625" bestFit="1" customWidth="1"/>
    <col min="4887" max="4887" width="8" bestFit="1" customWidth="1"/>
    <col min="4888" max="4888" width="8" customWidth="1"/>
    <col min="4889" max="4889" width="0" hidden="1" customWidth="1"/>
    <col min="4890" max="4890" width="10.42578125" customWidth="1"/>
    <col min="5121" max="5121" width="11.28515625" customWidth="1"/>
    <col min="5122" max="5123" width="7.140625" customWidth="1"/>
    <col min="5124" max="5124" width="0" hidden="1" customWidth="1"/>
    <col min="5125" max="5125" width="6.85546875" customWidth="1"/>
    <col min="5126" max="5126" width="13" customWidth="1"/>
    <col min="5127" max="5127" width="10.42578125" customWidth="1"/>
    <col min="5128" max="5128" width="9.28515625" customWidth="1"/>
    <col min="5129" max="5129" width="0" hidden="1" customWidth="1"/>
    <col min="5130" max="5130" width="10.42578125" bestFit="1" customWidth="1"/>
    <col min="5131" max="5131" width="0" hidden="1" customWidth="1"/>
    <col min="5132" max="5132" width="6.28515625" bestFit="1" customWidth="1"/>
    <col min="5133" max="5133" width="7.28515625" bestFit="1" customWidth="1"/>
    <col min="5134" max="5134" width="7.7109375" bestFit="1" customWidth="1"/>
    <col min="5135" max="5135" width="6.7109375" customWidth="1"/>
    <col min="5136" max="5140" width="0" hidden="1" customWidth="1"/>
    <col min="5141" max="5141" width="8.140625" customWidth="1"/>
    <col min="5142" max="5142" width="9.28515625" bestFit="1" customWidth="1"/>
    <col min="5143" max="5143" width="8" bestFit="1" customWidth="1"/>
    <col min="5144" max="5144" width="8" customWidth="1"/>
    <col min="5145" max="5145" width="0" hidden="1" customWidth="1"/>
    <col min="5146" max="5146" width="10.42578125" customWidth="1"/>
    <col min="5377" max="5377" width="11.28515625" customWidth="1"/>
    <col min="5378" max="5379" width="7.140625" customWidth="1"/>
    <col min="5380" max="5380" width="0" hidden="1" customWidth="1"/>
    <col min="5381" max="5381" width="6.85546875" customWidth="1"/>
    <col min="5382" max="5382" width="13" customWidth="1"/>
    <col min="5383" max="5383" width="10.42578125" customWidth="1"/>
    <col min="5384" max="5384" width="9.28515625" customWidth="1"/>
    <col min="5385" max="5385" width="0" hidden="1" customWidth="1"/>
    <col min="5386" max="5386" width="10.42578125" bestFit="1" customWidth="1"/>
    <col min="5387" max="5387" width="0" hidden="1" customWidth="1"/>
    <col min="5388" max="5388" width="6.28515625" bestFit="1" customWidth="1"/>
    <col min="5389" max="5389" width="7.28515625" bestFit="1" customWidth="1"/>
    <col min="5390" max="5390" width="7.7109375" bestFit="1" customWidth="1"/>
    <col min="5391" max="5391" width="6.7109375" customWidth="1"/>
    <col min="5392" max="5396" width="0" hidden="1" customWidth="1"/>
    <col min="5397" max="5397" width="8.140625" customWidth="1"/>
    <col min="5398" max="5398" width="9.28515625" bestFit="1" customWidth="1"/>
    <col min="5399" max="5399" width="8" bestFit="1" customWidth="1"/>
    <col min="5400" max="5400" width="8" customWidth="1"/>
    <col min="5401" max="5401" width="0" hidden="1" customWidth="1"/>
    <col min="5402" max="5402" width="10.42578125" customWidth="1"/>
    <col min="5633" max="5633" width="11.28515625" customWidth="1"/>
    <col min="5634" max="5635" width="7.140625" customWidth="1"/>
    <col min="5636" max="5636" width="0" hidden="1" customWidth="1"/>
    <col min="5637" max="5637" width="6.85546875" customWidth="1"/>
    <col min="5638" max="5638" width="13" customWidth="1"/>
    <col min="5639" max="5639" width="10.42578125" customWidth="1"/>
    <col min="5640" max="5640" width="9.28515625" customWidth="1"/>
    <col min="5641" max="5641" width="0" hidden="1" customWidth="1"/>
    <col min="5642" max="5642" width="10.42578125" bestFit="1" customWidth="1"/>
    <col min="5643" max="5643" width="0" hidden="1" customWidth="1"/>
    <col min="5644" max="5644" width="6.28515625" bestFit="1" customWidth="1"/>
    <col min="5645" max="5645" width="7.28515625" bestFit="1" customWidth="1"/>
    <col min="5646" max="5646" width="7.7109375" bestFit="1" customWidth="1"/>
    <col min="5647" max="5647" width="6.7109375" customWidth="1"/>
    <col min="5648" max="5652" width="0" hidden="1" customWidth="1"/>
    <col min="5653" max="5653" width="8.140625" customWidth="1"/>
    <col min="5654" max="5654" width="9.28515625" bestFit="1" customWidth="1"/>
    <col min="5655" max="5655" width="8" bestFit="1" customWidth="1"/>
    <col min="5656" max="5656" width="8" customWidth="1"/>
    <col min="5657" max="5657" width="0" hidden="1" customWidth="1"/>
    <col min="5658" max="5658" width="10.42578125" customWidth="1"/>
    <col min="5889" max="5889" width="11.28515625" customWidth="1"/>
    <col min="5890" max="5891" width="7.140625" customWidth="1"/>
    <col min="5892" max="5892" width="0" hidden="1" customWidth="1"/>
    <col min="5893" max="5893" width="6.85546875" customWidth="1"/>
    <col min="5894" max="5894" width="13" customWidth="1"/>
    <col min="5895" max="5895" width="10.42578125" customWidth="1"/>
    <col min="5896" max="5896" width="9.28515625" customWidth="1"/>
    <col min="5897" max="5897" width="0" hidden="1" customWidth="1"/>
    <col min="5898" max="5898" width="10.42578125" bestFit="1" customWidth="1"/>
    <col min="5899" max="5899" width="0" hidden="1" customWidth="1"/>
    <col min="5900" max="5900" width="6.28515625" bestFit="1" customWidth="1"/>
    <col min="5901" max="5901" width="7.28515625" bestFit="1" customWidth="1"/>
    <col min="5902" max="5902" width="7.7109375" bestFit="1" customWidth="1"/>
    <col min="5903" max="5903" width="6.7109375" customWidth="1"/>
    <col min="5904" max="5908" width="0" hidden="1" customWidth="1"/>
    <col min="5909" max="5909" width="8.140625" customWidth="1"/>
    <col min="5910" max="5910" width="9.28515625" bestFit="1" customWidth="1"/>
    <col min="5911" max="5911" width="8" bestFit="1" customWidth="1"/>
    <col min="5912" max="5912" width="8" customWidth="1"/>
    <col min="5913" max="5913" width="0" hidden="1" customWidth="1"/>
    <col min="5914" max="5914" width="10.42578125" customWidth="1"/>
    <col min="6145" max="6145" width="11.28515625" customWidth="1"/>
    <col min="6146" max="6147" width="7.140625" customWidth="1"/>
    <col min="6148" max="6148" width="0" hidden="1" customWidth="1"/>
    <col min="6149" max="6149" width="6.85546875" customWidth="1"/>
    <col min="6150" max="6150" width="13" customWidth="1"/>
    <col min="6151" max="6151" width="10.42578125" customWidth="1"/>
    <col min="6152" max="6152" width="9.28515625" customWidth="1"/>
    <col min="6153" max="6153" width="0" hidden="1" customWidth="1"/>
    <col min="6154" max="6154" width="10.42578125" bestFit="1" customWidth="1"/>
    <col min="6155" max="6155" width="0" hidden="1" customWidth="1"/>
    <col min="6156" max="6156" width="6.28515625" bestFit="1" customWidth="1"/>
    <col min="6157" max="6157" width="7.28515625" bestFit="1" customWidth="1"/>
    <col min="6158" max="6158" width="7.7109375" bestFit="1" customWidth="1"/>
    <col min="6159" max="6159" width="6.7109375" customWidth="1"/>
    <col min="6160" max="6164" width="0" hidden="1" customWidth="1"/>
    <col min="6165" max="6165" width="8.140625" customWidth="1"/>
    <col min="6166" max="6166" width="9.28515625" bestFit="1" customWidth="1"/>
    <col min="6167" max="6167" width="8" bestFit="1" customWidth="1"/>
    <col min="6168" max="6168" width="8" customWidth="1"/>
    <col min="6169" max="6169" width="0" hidden="1" customWidth="1"/>
    <col min="6170" max="6170" width="10.42578125" customWidth="1"/>
    <col min="6401" max="6401" width="11.28515625" customWidth="1"/>
    <col min="6402" max="6403" width="7.140625" customWidth="1"/>
    <col min="6404" max="6404" width="0" hidden="1" customWidth="1"/>
    <col min="6405" max="6405" width="6.85546875" customWidth="1"/>
    <col min="6406" max="6406" width="13" customWidth="1"/>
    <col min="6407" max="6407" width="10.42578125" customWidth="1"/>
    <col min="6408" max="6408" width="9.28515625" customWidth="1"/>
    <col min="6409" max="6409" width="0" hidden="1" customWidth="1"/>
    <col min="6410" max="6410" width="10.42578125" bestFit="1" customWidth="1"/>
    <col min="6411" max="6411" width="0" hidden="1" customWidth="1"/>
    <col min="6412" max="6412" width="6.28515625" bestFit="1" customWidth="1"/>
    <col min="6413" max="6413" width="7.28515625" bestFit="1" customWidth="1"/>
    <col min="6414" max="6414" width="7.7109375" bestFit="1" customWidth="1"/>
    <col min="6415" max="6415" width="6.7109375" customWidth="1"/>
    <col min="6416" max="6420" width="0" hidden="1" customWidth="1"/>
    <col min="6421" max="6421" width="8.140625" customWidth="1"/>
    <col min="6422" max="6422" width="9.28515625" bestFit="1" customWidth="1"/>
    <col min="6423" max="6423" width="8" bestFit="1" customWidth="1"/>
    <col min="6424" max="6424" width="8" customWidth="1"/>
    <col min="6425" max="6425" width="0" hidden="1" customWidth="1"/>
    <col min="6426" max="6426" width="10.42578125" customWidth="1"/>
    <col min="6657" max="6657" width="11.28515625" customWidth="1"/>
    <col min="6658" max="6659" width="7.140625" customWidth="1"/>
    <col min="6660" max="6660" width="0" hidden="1" customWidth="1"/>
    <col min="6661" max="6661" width="6.85546875" customWidth="1"/>
    <col min="6662" max="6662" width="13" customWidth="1"/>
    <col min="6663" max="6663" width="10.42578125" customWidth="1"/>
    <col min="6664" max="6664" width="9.28515625" customWidth="1"/>
    <col min="6665" max="6665" width="0" hidden="1" customWidth="1"/>
    <col min="6666" max="6666" width="10.42578125" bestFit="1" customWidth="1"/>
    <col min="6667" max="6667" width="0" hidden="1" customWidth="1"/>
    <col min="6668" max="6668" width="6.28515625" bestFit="1" customWidth="1"/>
    <col min="6669" max="6669" width="7.28515625" bestFit="1" customWidth="1"/>
    <col min="6670" max="6670" width="7.7109375" bestFit="1" customWidth="1"/>
    <col min="6671" max="6671" width="6.7109375" customWidth="1"/>
    <col min="6672" max="6676" width="0" hidden="1" customWidth="1"/>
    <col min="6677" max="6677" width="8.140625" customWidth="1"/>
    <col min="6678" max="6678" width="9.28515625" bestFit="1" customWidth="1"/>
    <col min="6679" max="6679" width="8" bestFit="1" customWidth="1"/>
    <col min="6680" max="6680" width="8" customWidth="1"/>
    <col min="6681" max="6681" width="0" hidden="1" customWidth="1"/>
    <col min="6682" max="6682" width="10.42578125" customWidth="1"/>
    <col min="6913" max="6913" width="11.28515625" customWidth="1"/>
    <col min="6914" max="6915" width="7.140625" customWidth="1"/>
    <col min="6916" max="6916" width="0" hidden="1" customWidth="1"/>
    <col min="6917" max="6917" width="6.85546875" customWidth="1"/>
    <col min="6918" max="6918" width="13" customWidth="1"/>
    <col min="6919" max="6919" width="10.42578125" customWidth="1"/>
    <col min="6920" max="6920" width="9.28515625" customWidth="1"/>
    <col min="6921" max="6921" width="0" hidden="1" customWidth="1"/>
    <col min="6922" max="6922" width="10.42578125" bestFit="1" customWidth="1"/>
    <col min="6923" max="6923" width="0" hidden="1" customWidth="1"/>
    <col min="6924" max="6924" width="6.28515625" bestFit="1" customWidth="1"/>
    <col min="6925" max="6925" width="7.28515625" bestFit="1" customWidth="1"/>
    <col min="6926" max="6926" width="7.7109375" bestFit="1" customWidth="1"/>
    <col min="6927" max="6927" width="6.7109375" customWidth="1"/>
    <col min="6928" max="6932" width="0" hidden="1" customWidth="1"/>
    <col min="6933" max="6933" width="8.140625" customWidth="1"/>
    <col min="6934" max="6934" width="9.28515625" bestFit="1" customWidth="1"/>
    <col min="6935" max="6935" width="8" bestFit="1" customWidth="1"/>
    <col min="6936" max="6936" width="8" customWidth="1"/>
    <col min="6937" max="6937" width="0" hidden="1" customWidth="1"/>
    <col min="6938" max="6938" width="10.42578125" customWidth="1"/>
    <col min="7169" max="7169" width="11.28515625" customWidth="1"/>
    <col min="7170" max="7171" width="7.140625" customWidth="1"/>
    <col min="7172" max="7172" width="0" hidden="1" customWidth="1"/>
    <col min="7173" max="7173" width="6.85546875" customWidth="1"/>
    <col min="7174" max="7174" width="13" customWidth="1"/>
    <col min="7175" max="7175" width="10.42578125" customWidth="1"/>
    <col min="7176" max="7176" width="9.28515625" customWidth="1"/>
    <col min="7177" max="7177" width="0" hidden="1" customWidth="1"/>
    <col min="7178" max="7178" width="10.42578125" bestFit="1" customWidth="1"/>
    <col min="7179" max="7179" width="0" hidden="1" customWidth="1"/>
    <col min="7180" max="7180" width="6.28515625" bestFit="1" customWidth="1"/>
    <col min="7181" max="7181" width="7.28515625" bestFit="1" customWidth="1"/>
    <col min="7182" max="7182" width="7.7109375" bestFit="1" customWidth="1"/>
    <col min="7183" max="7183" width="6.7109375" customWidth="1"/>
    <col min="7184" max="7188" width="0" hidden="1" customWidth="1"/>
    <col min="7189" max="7189" width="8.140625" customWidth="1"/>
    <col min="7190" max="7190" width="9.28515625" bestFit="1" customWidth="1"/>
    <col min="7191" max="7191" width="8" bestFit="1" customWidth="1"/>
    <col min="7192" max="7192" width="8" customWidth="1"/>
    <col min="7193" max="7193" width="0" hidden="1" customWidth="1"/>
    <col min="7194" max="7194" width="10.42578125" customWidth="1"/>
    <col min="7425" max="7425" width="11.28515625" customWidth="1"/>
    <col min="7426" max="7427" width="7.140625" customWidth="1"/>
    <col min="7428" max="7428" width="0" hidden="1" customWidth="1"/>
    <col min="7429" max="7429" width="6.85546875" customWidth="1"/>
    <col min="7430" max="7430" width="13" customWidth="1"/>
    <col min="7431" max="7431" width="10.42578125" customWidth="1"/>
    <col min="7432" max="7432" width="9.28515625" customWidth="1"/>
    <col min="7433" max="7433" width="0" hidden="1" customWidth="1"/>
    <col min="7434" max="7434" width="10.42578125" bestFit="1" customWidth="1"/>
    <col min="7435" max="7435" width="0" hidden="1" customWidth="1"/>
    <col min="7436" max="7436" width="6.28515625" bestFit="1" customWidth="1"/>
    <col min="7437" max="7437" width="7.28515625" bestFit="1" customWidth="1"/>
    <col min="7438" max="7438" width="7.7109375" bestFit="1" customWidth="1"/>
    <col min="7439" max="7439" width="6.7109375" customWidth="1"/>
    <col min="7440" max="7444" width="0" hidden="1" customWidth="1"/>
    <col min="7445" max="7445" width="8.140625" customWidth="1"/>
    <col min="7446" max="7446" width="9.28515625" bestFit="1" customWidth="1"/>
    <col min="7447" max="7447" width="8" bestFit="1" customWidth="1"/>
    <col min="7448" max="7448" width="8" customWidth="1"/>
    <col min="7449" max="7449" width="0" hidden="1" customWidth="1"/>
    <col min="7450" max="7450" width="10.42578125" customWidth="1"/>
    <col min="7681" max="7681" width="11.28515625" customWidth="1"/>
    <col min="7682" max="7683" width="7.140625" customWidth="1"/>
    <col min="7684" max="7684" width="0" hidden="1" customWidth="1"/>
    <col min="7685" max="7685" width="6.85546875" customWidth="1"/>
    <col min="7686" max="7686" width="13" customWidth="1"/>
    <col min="7687" max="7687" width="10.42578125" customWidth="1"/>
    <col min="7688" max="7688" width="9.28515625" customWidth="1"/>
    <col min="7689" max="7689" width="0" hidden="1" customWidth="1"/>
    <col min="7690" max="7690" width="10.42578125" bestFit="1" customWidth="1"/>
    <col min="7691" max="7691" width="0" hidden="1" customWidth="1"/>
    <col min="7692" max="7692" width="6.28515625" bestFit="1" customWidth="1"/>
    <col min="7693" max="7693" width="7.28515625" bestFit="1" customWidth="1"/>
    <col min="7694" max="7694" width="7.7109375" bestFit="1" customWidth="1"/>
    <col min="7695" max="7695" width="6.7109375" customWidth="1"/>
    <col min="7696" max="7700" width="0" hidden="1" customWidth="1"/>
    <col min="7701" max="7701" width="8.140625" customWidth="1"/>
    <col min="7702" max="7702" width="9.28515625" bestFit="1" customWidth="1"/>
    <col min="7703" max="7703" width="8" bestFit="1" customWidth="1"/>
    <col min="7704" max="7704" width="8" customWidth="1"/>
    <col min="7705" max="7705" width="0" hidden="1" customWidth="1"/>
    <col min="7706" max="7706" width="10.42578125" customWidth="1"/>
    <col min="7937" max="7937" width="11.28515625" customWidth="1"/>
    <col min="7938" max="7939" width="7.140625" customWidth="1"/>
    <col min="7940" max="7940" width="0" hidden="1" customWidth="1"/>
    <col min="7941" max="7941" width="6.85546875" customWidth="1"/>
    <col min="7942" max="7942" width="13" customWidth="1"/>
    <col min="7943" max="7943" width="10.42578125" customWidth="1"/>
    <col min="7944" max="7944" width="9.28515625" customWidth="1"/>
    <col min="7945" max="7945" width="0" hidden="1" customWidth="1"/>
    <col min="7946" max="7946" width="10.42578125" bestFit="1" customWidth="1"/>
    <col min="7947" max="7947" width="0" hidden="1" customWidth="1"/>
    <col min="7948" max="7948" width="6.28515625" bestFit="1" customWidth="1"/>
    <col min="7949" max="7949" width="7.28515625" bestFit="1" customWidth="1"/>
    <col min="7950" max="7950" width="7.7109375" bestFit="1" customWidth="1"/>
    <col min="7951" max="7951" width="6.7109375" customWidth="1"/>
    <col min="7952" max="7956" width="0" hidden="1" customWidth="1"/>
    <col min="7957" max="7957" width="8.140625" customWidth="1"/>
    <col min="7958" max="7958" width="9.28515625" bestFit="1" customWidth="1"/>
    <col min="7959" max="7959" width="8" bestFit="1" customWidth="1"/>
    <col min="7960" max="7960" width="8" customWidth="1"/>
    <col min="7961" max="7961" width="0" hidden="1" customWidth="1"/>
    <col min="7962" max="7962" width="10.42578125" customWidth="1"/>
    <col min="8193" max="8193" width="11.28515625" customWidth="1"/>
    <col min="8194" max="8195" width="7.140625" customWidth="1"/>
    <col min="8196" max="8196" width="0" hidden="1" customWidth="1"/>
    <col min="8197" max="8197" width="6.85546875" customWidth="1"/>
    <col min="8198" max="8198" width="13" customWidth="1"/>
    <col min="8199" max="8199" width="10.42578125" customWidth="1"/>
    <col min="8200" max="8200" width="9.28515625" customWidth="1"/>
    <col min="8201" max="8201" width="0" hidden="1" customWidth="1"/>
    <col min="8202" max="8202" width="10.42578125" bestFit="1" customWidth="1"/>
    <col min="8203" max="8203" width="0" hidden="1" customWidth="1"/>
    <col min="8204" max="8204" width="6.28515625" bestFit="1" customWidth="1"/>
    <col min="8205" max="8205" width="7.28515625" bestFit="1" customWidth="1"/>
    <col min="8206" max="8206" width="7.7109375" bestFit="1" customWidth="1"/>
    <col min="8207" max="8207" width="6.7109375" customWidth="1"/>
    <col min="8208" max="8212" width="0" hidden="1" customWidth="1"/>
    <col min="8213" max="8213" width="8.140625" customWidth="1"/>
    <col min="8214" max="8214" width="9.28515625" bestFit="1" customWidth="1"/>
    <col min="8215" max="8215" width="8" bestFit="1" customWidth="1"/>
    <col min="8216" max="8216" width="8" customWidth="1"/>
    <col min="8217" max="8217" width="0" hidden="1" customWidth="1"/>
    <col min="8218" max="8218" width="10.42578125" customWidth="1"/>
    <col min="8449" max="8449" width="11.28515625" customWidth="1"/>
    <col min="8450" max="8451" width="7.140625" customWidth="1"/>
    <col min="8452" max="8452" width="0" hidden="1" customWidth="1"/>
    <col min="8453" max="8453" width="6.85546875" customWidth="1"/>
    <col min="8454" max="8454" width="13" customWidth="1"/>
    <col min="8455" max="8455" width="10.42578125" customWidth="1"/>
    <col min="8456" max="8456" width="9.28515625" customWidth="1"/>
    <col min="8457" max="8457" width="0" hidden="1" customWidth="1"/>
    <col min="8458" max="8458" width="10.42578125" bestFit="1" customWidth="1"/>
    <col min="8459" max="8459" width="0" hidden="1" customWidth="1"/>
    <col min="8460" max="8460" width="6.28515625" bestFit="1" customWidth="1"/>
    <col min="8461" max="8461" width="7.28515625" bestFit="1" customWidth="1"/>
    <col min="8462" max="8462" width="7.7109375" bestFit="1" customWidth="1"/>
    <col min="8463" max="8463" width="6.7109375" customWidth="1"/>
    <col min="8464" max="8468" width="0" hidden="1" customWidth="1"/>
    <col min="8469" max="8469" width="8.140625" customWidth="1"/>
    <col min="8470" max="8470" width="9.28515625" bestFit="1" customWidth="1"/>
    <col min="8471" max="8471" width="8" bestFit="1" customWidth="1"/>
    <col min="8472" max="8472" width="8" customWidth="1"/>
    <col min="8473" max="8473" width="0" hidden="1" customWidth="1"/>
    <col min="8474" max="8474" width="10.42578125" customWidth="1"/>
    <col min="8705" max="8705" width="11.28515625" customWidth="1"/>
    <col min="8706" max="8707" width="7.140625" customWidth="1"/>
    <col min="8708" max="8708" width="0" hidden="1" customWidth="1"/>
    <col min="8709" max="8709" width="6.85546875" customWidth="1"/>
    <col min="8710" max="8710" width="13" customWidth="1"/>
    <col min="8711" max="8711" width="10.42578125" customWidth="1"/>
    <col min="8712" max="8712" width="9.28515625" customWidth="1"/>
    <col min="8713" max="8713" width="0" hidden="1" customWidth="1"/>
    <col min="8714" max="8714" width="10.42578125" bestFit="1" customWidth="1"/>
    <col min="8715" max="8715" width="0" hidden="1" customWidth="1"/>
    <col min="8716" max="8716" width="6.28515625" bestFit="1" customWidth="1"/>
    <col min="8717" max="8717" width="7.28515625" bestFit="1" customWidth="1"/>
    <col min="8718" max="8718" width="7.7109375" bestFit="1" customWidth="1"/>
    <col min="8719" max="8719" width="6.7109375" customWidth="1"/>
    <col min="8720" max="8724" width="0" hidden="1" customWidth="1"/>
    <col min="8725" max="8725" width="8.140625" customWidth="1"/>
    <col min="8726" max="8726" width="9.28515625" bestFit="1" customWidth="1"/>
    <col min="8727" max="8727" width="8" bestFit="1" customWidth="1"/>
    <col min="8728" max="8728" width="8" customWidth="1"/>
    <col min="8729" max="8729" width="0" hidden="1" customWidth="1"/>
    <col min="8730" max="8730" width="10.42578125" customWidth="1"/>
    <col min="8961" max="8961" width="11.28515625" customWidth="1"/>
    <col min="8962" max="8963" width="7.140625" customWidth="1"/>
    <col min="8964" max="8964" width="0" hidden="1" customWidth="1"/>
    <col min="8965" max="8965" width="6.85546875" customWidth="1"/>
    <col min="8966" max="8966" width="13" customWidth="1"/>
    <col min="8967" max="8967" width="10.42578125" customWidth="1"/>
    <col min="8968" max="8968" width="9.28515625" customWidth="1"/>
    <col min="8969" max="8969" width="0" hidden="1" customWidth="1"/>
    <col min="8970" max="8970" width="10.42578125" bestFit="1" customWidth="1"/>
    <col min="8971" max="8971" width="0" hidden="1" customWidth="1"/>
    <col min="8972" max="8972" width="6.28515625" bestFit="1" customWidth="1"/>
    <col min="8973" max="8973" width="7.28515625" bestFit="1" customWidth="1"/>
    <col min="8974" max="8974" width="7.7109375" bestFit="1" customWidth="1"/>
    <col min="8975" max="8975" width="6.7109375" customWidth="1"/>
    <col min="8976" max="8980" width="0" hidden="1" customWidth="1"/>
    <col min="8981" max="8981" width="8.140625" customWidth="1"/>
    <col min="8982" max="8982" width="9.28515625" bestFit="1" customWidth="1"/>
    <col min="8983" max="8983" width="8" bestFit="1" customWidth="1"/>
    <col min="8984" max="8984" width="8" customWidth="1"/>
    <col min="8985" max="8985" width="0" hidden="1" customWidth="1"/>
    <col min="8986" max="8986" width="10.42578125" customWidth="1"/>
    <col min="9217" max="9217" width="11.28515625" customWidth="1"/>
    <col min="9218" max="9219" width="7.140625" customWidth="1"/>
    <col min="9220" max="9220" width="0" hidden="1" customWidth="1"/>
    <col min="9221" max="9221" width="6.85546875" customWidth="1"/>
    <col min="9222" max="9222" width="13" customWidth="1"/>
    <col min="9223" max="9223" width="10.42578125" customWidth="1"/>
    <col min="9224" max="9224" width="9.28515625" customWidth="1"/>
    <col min="9225" max="9225" width="0" hidden="1" customWidth="1"/>
    <col min="9226" max="9226" width="10.42578125" bestFit="1" customWidth="1"/>
    <col min="9227" max="9227" width="0" hidden="1" customWidth="1"/>
    <col min="9228" max="9228" width="6.28515625" bestFit="1" customWidth="1"/>
    <col min="9229" max="9229" width="7.28515625" bestFit="1" customWidth="1"/>
    <col min="9230" max="9230" width="7.7109375" bestFit="1" customWidth="1"/>
    <col min="9231" max="9231" width="6.7109375" customWidth="1"/>
    <col min="9232" max="9236" width="0" hidden="1" customWidth="1"/>
    <col min="9237" max="9237" width="8.140625" customWidth="1"/>
    <col min="9238" max="9238" width="9.28515625" bestFit="1" customWidth="1"/>
    <col min="9239" max="9239" width="8" bestFit="1" customWidth="1"/>
    <col min="9240" max="9240" width="8" customWidth="1"/>
    <col min="9241" max="9241" width="0" hidden="1" customWidth="1"/>
    <col min="9242" max="9242" width="10.42578125" customWidth="1"/>
    <col min="9473" max="9473" width="11.28515625" customWidth="1"/>
    <col min="9474" max="9475" width="7.140625" customWidth="1"/>
    <col min="9476" max="9476" width="0" hidden="1" customWidth="1"/>
    <col min="9477" max="9477" width="6.85546875" customWidth="1"/>
    <col min="9478" max="9478" width="13" customWidth="1"/>
    <col min="9479" max="9479" width="10.42578125" customWidth="1"/>
    <col min="9480" max="9480" width="9.28515625" customWidth="1"/>
    <col min="9481" max="9481" width="0" hidden="1" customWidth="1"/>
    <col min="9482" max="9482" width="10.42578125" bestFit="1" customWidth="1"/>
    <col min="9483" max="9483" width="0" hidden="1" customWidth="1"/>
    <col min="9484" max="9484" width="6.28515625" bestFit="1" customWidth="1"/>
    <col min="9485" max="9485" width="7.28515625" bestFit="1" customWidth="1"/>
    <col min="9486" max="9486" width="7.7109375" bestFit="1" customWidth="1"/>
    <col min="9487" max="9487" width="6.7109375" customWidth="1"/>
    <col min="9488" max="9492" width="0" hidden="1" customWidth="1"/>
    <col min="9493" max="9493" width="8.140625" customWidth="1"/>
    <col min="9494" max="9494" width="9.28515625" bestFit="1" customWidth="1"/>
    <col min="9495" max="9495" width="8" bestFit="1" customWidth="1"/>
    <col min="9496" max="9496" width="8" customWidth="1"/>
    <col min="9497" max="9497" width="0" hidden="1" customWidth="1"/>
    <col min="9498" max="9498" width="10.42578125" customWidth="1"/>
    <col min="9729" max="9729" width="11.28515625" customWidth="1"/>
    <col min="9730" max="9731" width="7.140625" customWidth="1"/>
    <col min="9732" max="9732" width="0" hidden="1" customWidth="1"/>
    <col min="9733" max="9733" width="6.85546875" customWidth="1"/>
    <col min="9734" max="9734" width="13" customWidth="1"/>
    <col min="9735" max="9735" width="10.42578125" customWidth="1"/>
    <col min="9736" max="9736" width="9.28515625" customWidth="1"/>
    <col min="9737" max="9737" width="0" hidden="1" customWidth="1"/>
    <col min="9738" max="9738" width="10.42578125" bestFit="1" customWidth="1"/>
    <col min="9739" max="9739" width="0" hidden="1" customWidth="1"/>
    <col min="9740" max="9740" width="6.28515625" bestFit="1" customWidth="1"/>
    <col min="9741" max="9741" width="7.28515625" bestFit="1" customWidth="1"/>
    <col min="9742" max="9742" width="7.7109375" bestFit="1" customWidth="1"/>
    <col min="9743" max="9743" width="6.7109375" customWidth="1"/>
    <col min="9744" max="9748" width="0" hidden="1" customWidth="1"/>
    <col min="9749" max="9749" width="8.140625" customWidth="1"/>
    <col min="9750" max="9750" width="9.28515625" bestFit="1" customWidth="1"/>
    <col min="9751" max="9751" width="8" bestFit="1" customWidth="1"/>
    <col min="9752" max="9752" width="8" customWidth="1"/>
    <col min="9753" max="9753" width="0" hidden="1" customWidth="1"/>
    <col min="9754" max="9754" width="10.42578125" customWidth="1"/>
    <col min="9985" max="9985" width="11.28515625" customWidth="1"/>
    <col min="9986" max="9987" width="7.140625" customWidth="1"/>
    <col min="9988" max="9988" width="0" hidden="1" customWidth="1"/>
    <col min="9989" max="9989" width="6.85546875" customWidth="1"/>
    <col min="9990" max="9990" width="13" customWidth="1"/>
    <col min="9991" max="9991" width="10.42578125" customWidth="1"/>
    <col min="9992" max="9992" width="9.28515625" customWidth="1"/>
    <col min="9993" max="9993" width="0" hidden="1" customWidth="1"/>
    <col min="9994" max="9994" width="10.42578125" bestFit="1" customWidth="1"/>
    <col min="9995" max="9995" width="0" hidden="1" customWidth="1"/>
    <col min="9996" max="9996" width="6.28515625" bestFit="1" customWidth="1"/>
    <col min="9997" max="9997" width="7.28515625" bestFit="1" customWidth="1"/>
    <col min="9998" max="9998" width="7.7109375" bestFit="1" customWidth="1"/>
    <col min="9999" max="9999" width="6.7109375" customWidth="1"/>
    <col min="10000" max="10004" width="0" hidden="1" customWidth="1"/>
    <col min="10005" max="10005" width="8.140625" customWidth="1"/>
    <col min="10006" max="10006" width="9.28515625" bestFit="1" customWidth="1"/>
    <col min="10007" max="10007" width="8" bestFit="1" customWidth="1"/>
    <col min="10008" max="10008" width="8" customWidth="1"/>
    <col min="10009" max="10009" width="0" hidden="1" customWidth="1"/>
    <col min="10010" max="10010" width="10.42578125" customWidth="1"/>
    <col min="10241" max="10241" width="11.28515625" customWidth="1"/>
    <col min="10242" max="10243" width="7.140625" customWidth="1"/>
    <col min="10244" max="10244" width="0" hidden="1" customWidth="1"/>
    <col min="10245" max="10245" width="6.85546875" customWidth="1"/>
    <col min="10246" max="10246" width="13" customWidth="1"/>
    <col min="10247" max="10247" width="10.42578125" customWidth="1"/>
    <col min="10248" max="10248" width="9.28515625" customWidth="1"/>
    <col min="10249" max="10249" width="0" hidden="1" customWidth="1"/>
    <col min="10250" max="10250" width="10.42578125" bestFit="1" customWidth="1"/>
    <col min="10251" max="10251" width="0" hidden="1" customWidth="1"/>
    <col min="10252" max="10252" width="6.28515625" bestFit="1" customWidth="1"/>
    <col min="10253" max="10253" width="7.28515625" bestFit="1" customWidth="1"/>
    <col min="10254" max="10254" width="7.7109375" bestFit="1" customWidth="1"/>
    <col min="10255" max="10255" width="6.7109375" customWidth="1"/>
    <col min="10256" max="10260" width="0" hidden="1" customWidth="1"/>
    <col min="10261" max="10261" width="8.140625" customWidth="1"/>
    <col min="10262" max="10262" width="9.28515625" bestFit="1" customWidth="1"/>
    <col min="10263" max="10263" width="8" bestFit="1" customWidth="1"/>
    <col min="10264" max="10264" width="8" customWidth="1"/>
    <col min="10265" max="10265" width="0" hidden="1" customWidth="1"/>
    <col min="10266" max="10266" width="10.42578125" customWidth="1"/>
    <col min="10497" max="10497" width="11.28515625" customWidth="1"/>
    <col min="10498" max="10499" width="7.140625" customWidth="1"/>
    <col min="10500" max="10500" width="0" hidden="1" customWidth="1"/>
    <col min="10501" max="10501" width="6.85546875" customWidth="1"/>
    <col min="10502" max="10502" width="13" customWidth="1"/>
    <col min="10503" max="10503" width="10.42578125" customWidth="1"/>
    <col min="10504" max="10504" width="9.28515625" customWidth="1"/>
    <col min="10505" max="10505" width="0" hidden="1" customWidth="1"/>
    <col min="10506" max="10506" width="10.42578125" bestFit="1" customWidth="1"/>
    <col min="10507" max="10507" width="0" hidden="1" customWidth="1"/>
    <col min="10508" max="10508" width="6.28515625" bestFit="1" customWidth="1"/>
    <col min="10509" max="10509" width="7.28515625" bestFit="1" customWidth="1"/>
    <col min="10510" max="10510" width="7.7109375" bestFit="1" customWidth="1"/>
    <col min="10511" max="10511" width="6.7109375" customWidth="1"/>
    <col min="10512" max="10516" width="0" hidden="1" customWidth="1"/>
    <col min="10517" max="10517" width="8.140625" customWidth="1"/>
    <col min="10518" max="10518" width="9.28515625" bestFit="1" customWidth="1"/>
    <col min="10519" max="10519" width="8" bestFit="1" customWidth="1"/>
    <col min="10520" max="10520" width="8" customWidth="1"/>
    <col min="10521" max="10521" width="0" hidden="1" customWidth="1"/>
    <col min="10522" max="10522" width="10.42578125" customWidth="1"/>
    <col min="10753" max="10753" width="11.28515625" customWidth="1"/>
    <col min="10754" max="10755" width="7.140625" customWidth="1"/>
    <col min="10756" max="10756" width="0" hidden="1" customWidth="1"/>
    <col min="10757" max="10757" width="6.85546875" customWidth="1"/>
    <col min="10758" max="10758" width="13" customWidth="1"/>
    <col min="10759" max="10759" width="10.42578125" customWidth="1"/>
    <col min="10760" max="10760" width="9.28515625" customWidth="1"/>
    <col min="10761" max="10761" width="0" hidden="1" customWidth="1"/>
    <col min="10762" max="10762" width="10.42578125" bestFit="1" customWidth="1"/>
    <col min="10763" max="10763" width="0" hidden="1" customWidth="1"/>
    <col min="10764" max="10764" width="6.28515625" bestFit="1" customWidth="1"/>
    <col min="10765" max="10765" width="7.28515625" bestFit="1" customWidth="1"/>
    <col min="10766" max="10766" width="7.7109375" bestFit="1" customWidth="1"/>
    <col min="10767" max="10767" width="6.7109375" customWidth="1"/>
    <col min="10768" max="10772" width="0" hidden="1" customWidth="1"/>
    <col min="10773" max="10773" width="8.140625" customWidth="1"/>
    <col min="10774" max="10774" width="9.28515625" bestFit="1" customWidth="1"/>
    <col min="10775" max="10775" width="8" bestFit="1" customWidth="1"/>
    <col min="10776" max="10776" width="8" customWidth="1"/>
    <col min="10777" max="10777" width="0" hidden="1" customWidth="1"/>
    <col min="10778" max="10778" width="10.42578125" customWidth="1"/>
    <col min="11009" max="11009" width="11.28515625" customWidth="1"/>
    <col min="11010" max="11011" width="7.140625" customWidth="1"/>
    <col min="11012" max="11012" width="0" hidden="1" customWidth="1"/>
    <col min="11013" max="11013" width="6.85546875" customWidth="1"/>
    <col min="11014" max="11014" width="13" customWidth="1"/>
    <col min="11015" max="11015" width="10.42578125" customWidth="1"/>
    <col min="11016" max="11016" width="9.28515625" customWidth="1"/>
    <col min="11017" max="11017" width="0" hidden="1" customWidth="1"/>
    <col min="11018" max="11018" width="10.42578125" bestFit="1" customWidth="1"/>
    <col min="11019" max="11019" width="0" hidden="1" customWidth="1"/>
    <col min="11020" max="11020" width="6.28515625" bestFit="1" customWidth="1"/>
    <col min="11021" max="11021" width="7.28515625" bestFit="1" customWidth="1"/>
    <col min="11022" max="11022" width="7.7109375" bestFit="1" customWidth="1"/>
    <col min="11023" max="11023" width="6.7109375" customWidth="1"/>
    <col min="11024" max="11028" width="0" hidden="1" customWidth="1"/>
    <col min="11029" max="11029" width="8.140625" customWidth="1"/>
    <col min="11030" max="11030" width="9.28515625" bestFit="1" customWidth="1"/>
    <col min="11031" max="11031" width="8" bestFit="1" customWidth="1"/>
    <col min="11032" max="11032" width="8" customWidth="1"/>
    <col min="11033" max="11033" width="0" hidden="1" customWidth="1"/>
    <col min="11034" max="11034" width="10.42578125" customWidth="1"/>
    <col min="11265" max="11265" width="11.28515625" customWidth="1"/>
    <col min="11266" max="11267" width="7.140625" customWidth="1"/>
    <col min="11268" max="11268" width="0" hidden="1" customWidth="1"/>
    <col min="11269" max="11269" width="6.85546875" customWidth="1"/>
    <col min="11270" max="11270" width="13" customWidth="1"/>
    <col min="11271" max="11271" width="10.42578125" customWidth="1"/>
    <col min="11272" max="11272" width="9.28515625" customWidth="1"/>
    <col min="11273" max="11273" width="0" hidden="1" customWidth="1"/>
    <col min="11274" max="11274" width="10.42578125" bestFit="1" customWidth="1"/>
    <col min="11275" max="11275" width="0" hidden="1" customWidth="1"/>
    <col min="11276" max="11276" width="6.28515625" bestFit="1" customWidth="1"/>
    <col min="11277" max="11277" width="7.28515625" bestFit="1" customWidth="1"/>
    <col min="11278" max="11278" width="7.7109375" bestFit="1" customWidth="1"/>
    <col min="11279" max="11279" width="6.7109375" customWidth="1"/>
    <col min="11280" max="11284" width="0" hidden="1" customWidth="1"/>
    <col min="11285" max="11285" width="8.140625" customWidth="1"/>
    <col min="11286" max="11286" width="9.28515625" bestFit="1" customWidth="1"/>
    <col min="11287" max="11287" width="8" bestFit="1" customWidth="1"/>
    <col min="11288" max="11288" width="8" customWidth="1"/>
    <col min="11289" max="11289" width="0" hidden="1" customWidth="1"/>
    <col min="11290" max="11290" width="10.42578125" customWidth="1"/>
    <col min="11521" max="11521" width="11.28515625" customWidth="1"/>
    <col min="11522" max="11523" width="7.140625" customWidth="1"/>
    <col min="11524" max="11524" width="0" hidden="1" customWidth="1"/>
    <col min="11525" max="11525" width="6.85546875" customWidth="1"/>
    <col min="11526" max="11526" width="13" customWidth="1"/>
    <col min="11527" max="11527" width="10.42578125" customWidth="1"/>
    <col min="11528" max="11528" width="9.28515625" customWidth="1"/>
    <col min="11529" max="11529" width="0" hidden="1" customWidth="1"/>
    <col min="11530" max="11530" width="10.42578125" bestFit="1" customWidth="1"/>
    <col min="11531" max="11531" width="0" hidden="1" customWidth="1"/>
    <col min="11532" max="11532" width="6.28515625" bestFit="1" customWidth="1"/>
    <col min="11533" max="11533" width="7.28515625" bestFit="1" customWidth="1"/>
    <col min="11534" max="11534" width="7.7109375" bestFit="1" customWidth="1"/>
    <col min="11535" max="11535" width="6.7109375" customWidth="1"/>
    <col min="11536" max="11540" width="0" hidden="1" customWidth="1"/>
    <col min="11541" max="11541" width="8.140625" customWidth="1"/>
    <col min="11542" max="11542" width="9.28515625" bestFit="1" customWidth="1"/>
    <col min="11543" max="11543" width="8" bestFit="1" customWidth="1"/>
    <col min="11544" max="11544" width="8" customWidth="1"/>
    <col min="11545" max="11545" width="0" hidden="1" customWidth="1"/>
    <col min="11546" max="11546" width="10.42578125" customWidth="1"/>
    <col min="11777" max="11777" width="11.28515625" customWidth="1"/>
    <col min="11778" max="11779" width="7.140625" customWidth="1"/>
    <col min="11780" max="11780" width="0" hidden="1" customWidth="1"/>
    <col min="11781" max="11781" width="6.85546875" customWidth="1"/>
    <col min="11782" max="11782" width="13" customWidth="1"/>
    <col min="11783" max="11783" width="10.42578125" customWidth="1"/>
    <col min="11784" max="11784" width="9.28515625" customWidth="1"/>
    <col min="11785" max="11785" width="0" hidden="1" customWidth="1"/>
    <col min="11786" max="11786" width="10.42578125" bestFit="1" customWidth="1"/>
    <col min="11787" max="11787" width="0" hidden="1" customWidth="1"/>
    <col min="11788" max="11788" width="6.28515625" bestFit="1" customWidth="1"/>
    <col min="11789" max="11789" width="7.28515625" bestFit="1" customWidth="1"/>
    <col min="11790" max="11790" width="7.7109375" bestFit="1" customWidth="1"/>
    <col min="11791" max="11791" width="6.7109375" customWidth="1"/>
    <col min="11792" max="11796" width="0" hidden="1" customWidth="1"/>
    <col min="11797" max="11797" width="8.140625" customWidth="1"/>
    <col min="11798" max="11798" width="9.28515625" bestFit="1" customWidth="1"/>
    <col min="11799" max="11799" width="8" bestFit="1" customWidth="1"/>
    <col min="11800" max="11800" width="8" customWidth="1"/>
    <col min="11801" max="11801" width="0" hidden="1" customWidth="1"/>
    <col min="11802" max="11802" width="10.42578125" customWidth="1"/>
    <col min="12033" max="12033" width="11.28515625" customWidth="1"/>
    <col min="12034" max="12035" width="7.140625" customWidth="1"/>
    <col min="12036" max="12036" width="0" hidden="1" customWidth="1"/>
    <col min="12037" max="12037" width="6.85546875" customWidth="1"/>
    <col min="12038" max="12038" width="13" customWidth="1"/>
    <col min="12039" max="12039" width="10.42578125" customWidth="1"/>
    <col min="12040" max="12040" width="9.28515625" customWidth="1"/>
    <col min="12041" max="12041" width="0" hidden="1" customWidth="1"/>
    <col min="12042" max="12042" width="10.42578125" bestFit="1" customWidth="1"/>
    <col min="12043" max="12043" width="0" hidden="1" customWidth="1"/>
    <col min="12044" max="12044" width="6.28515625" bestFit="1" customWidth="1"/>
    <col min="12045" max="12045" width="7.28515625" bestFit="1" customWidth="1"/>
    <col min="12046" max="12046" width="7.7109375" bestFit="1" customWidth="1"/>
    <col min="12047" max="12047" width="6.7109375" customWidth="1"/>
    <col min="12048" max="12052" width="0" hidden="1" customWidth="1"/>
    <col min="12053" max="12053" width="8.140625" customWidth="1"/>
    <col min="12054" max="12054" width="9.28515625" bestFit="1" customWidth="1"/>
    <col min="12055" max="12055" width="8" bestFit="1" customWidth="1"/>
    <col min="12056" max="12056" width="8" customWidth="1"/>
    <col min="12057" max="12057" width="0" hidden="1" customWidth="1"/>
    <col min="12058" max="12058" width="10.42578125" customWidth="1"/>
    <col min="12289" max="12289" width="11.28515625" customWidth="1"/>
    <col min="12290" max="12291" width="7.140625" customWidth="1"/>
    <col min="12292" max="12292" width="0" hidden="1" customWidth="1"/>
    <col min="12293" max="12293" width="6.85546875" customWidth="1"/>
    <col min="12294" max="12294" width="13" customWidth="1"/>
    <col min="12295" max="12295" width="10.42578125" customWidth="1"/>
    <col min="12296" max="12296" width="9.28515625" customWidth="1"/>
    <col min="12297" max="12297" width="0" hidden="1" customWidth="1"/>
    <col min="12298" max="12298" width="10.42578125" bestFit="1" customWidth="1"/>
    <col min="12299" max="12299" width="0" hidden="1" customWidth="1"/>
    <col min="12300" max="12300" width="6.28515625" bestFit="1" customWidth="1"/>
    <col min="12301" max="12301" width="7.28515625" bestFit="1" customWidth="1"/>
    <col min="12302" max="12302" width="7.7109375" bestFit="1" customWidth="1"/>
    <col min="12303" max="12303" width="6.7109375" customWidth="1"/>
    <col min="12304" max="12308" width="0" hidden="1" customWidth="1"/>
    <col min="12309" max="12309" width="8.140625" customWidth="1"/>
    <col min="12310" max="12310" width="9.28515625" bestFit="1" customWidth="1"/>
    <col min="12311" max="12311" width="8" bestFit="1" customWidth="1"/>
    <col min="12312" max="12312" width="8" customWidth="1"/>
    <col min="12313" max="12313" width="0" hidden="1" customWidth="1"/>
    <col min="12314" max="12314" width="10.42578125" customWidth="1"/>
    <col min="12545" max="12545" width="11.28515625" customWidth="1"/>
    <col min="12546" max="12547" width="7.140625" customWidth="1"/>
    <col min="12548" max="12548" width="0" hidden="1" customWidth="1"/>
    <col min="12549" max="12549" width="6.85546875" customWidth="1"/>
    <col min="12550" max="12550" width="13" customWidth="1"/>
    <col min="12551" max="12551" width="10.42578125" customWidth="1"/>
    <col min="12552" max="12552" width="9.28515625" customWidth="1"/>
    <col min="12553" max="12553" width="0" hidden="1" customWidth="1"/>
    <col min="12554" max="12554" width="10.42578125" bestFit="1" customWidth="1"/>
    <col min="12555" max="12555" width="0" hidden="1" customWidth="1"/>
    <col min="12556" max="12556" width="6.28515625" bestFit="1" customWidth="1"/>
    <col min="12557" max="12557" width="7.28515625" bestFit="1" customWidth="1"/>
    <col min="12558" max="12558" width="7.7109375" bestFit="1" customWidth="1"/>
    <col min="12559" max="12559" width="6.7109375" customWidth="1"/>
    <col min="12560" max="12564" width="0" hidden="1" customWidth="1"/>
    <col min="12565" max="12565" width="8.140625" customWidth="1"/>
    <col min="12566" max="12566" width="9.28515625" bestFit="1" customWidth="1"/>
    <col min="12567" max="12567" width="8" bestFit="1" customWidth="1"/>
    <col min="12568" max="12568" width="8" customWidth="1"/>
    <col min="12569" max="12569" width="0" hidden="1" customWidth="1"/>
    <col min="12570" max="12570" width="10.42578125" customWidth="1"/>
    <col min="12801" max="12801" width="11.28515625" customWidth="1"/>
    <col min="12802" max="12803" width="7.140625" customWidth="1"/>
    <col min="12804" max="12804" width="0" hidden="1" customWidth="1"/>
    <col min="12805" max="12805" width="6.85546875" customWidth="1"/>
    <col min="12806" max="12806" width="13" customWidth="1"/>
    <col min="12807" max="12807" width="10.42578125" customWidth="1"/>
    <col min="12808" max="12808" width="9.28515625" customWidth="1"/>
    <col min="12809" max="12809" width="0" hidden="1" customWidth="1"/>
    <col min="12810" max="12810" width="10.42578125" bestFit="1" customWidth="1"/>
    <col min="12811" max="12811" width="0" hidden="1" customWidth="1"/>
    <col min="12812" max="12812" width="6.28515625" bestFit="1" customWidth="1"/>
    <col min="12813" max="12813" width="7.28515625" bestFit="1" customWidth="1"/>
    <col min="12814" max="12814" width="7.7109375" bestFit="1" customWidth="1"/>
    <col min="12815" max="12815" width="6.7109375" customWidth="1"/>
    <col min="12816" max="12820" width="0" hidden="1" customWidth="1"/>
    <col min="12821" max="12821" width="8.140625" customWidth="1"/>
    <col min="12822" max="12822" width="9.28515625" bestFit="1" customWidth="1"/>
    <col min="12823" max="12823" width="8" bestFit="1" customWidth="1"/>
    <col min="12824" max="12824" width="8" customWidth="1"/>
    <col min="12825" max="12825" width="0" hidden="1" customWidth="1"/>
    <col min="12826" max="12826" width="10.42578125" customWidth="1"/>
    <col min="13057" max="13057" width="11.28515625" customWidth="1"/>
    <col min="13058" max="13059" width="7.140625" customWidth="1"/>
    <col min="13060" max="13060" width="0" hidden="1" customWidth="1"/>
    <col min="13061" max="13061" width="6.85546875" customWidth="1"/>
    <col min="13062" max="13062" width="13" customWidth="1"/>
    <col min="13063" max="13063" width="10.42578125" customWidth="1"/>
    <col min="13064" max="13064" width="9.28515625" customWidth="1"/>
    <col min="13065" max="13065" width="0" hidden="1" customWidth="1"/>
    <col min="13066" max="13066" width="10.42578125" bestFit="1" customWidth="1"/>
    <col min="13067" max="13067" width="0" hidden="1" customWidth="1"/>
    <col min="13068" max="13068" width="6.28515625" bestFit="1" customWidth="1"/>
    <col min="13069" max="13069" width="7.28515625" bestFit="1" customWidth="1"/>
    <col min="13070" max="13070" width="7.7109375" bestFit="1" customWidth="1"/>
    <col min="13071" max="13071" width="6.7109375" customWidth="1"/>
    <col min="13072" max="13076" width="0" hidden="1" customWidth="1"/>
    <col min="13077" max="13077" width="8.140625" customWidth="1"/>
    <col min="13078" max="13078" width="9.28515625" bestFit="1" customWidth="1"/>
    <col min="13079" max="13079" width="8" bestFit="1" customWidth="1"/>
    <col min="13080" max="13080" width="8" customWidth="1"/>
    <col min="13081" max="13081" width="0" hidden="1" customWidth="1"/>
    <col min="13082" max="13082" width="10.42578125" customWidth="1"/>
    <col min="13313" max="13313" width="11.28515625" customWidth="1"/>
    <col min="13314" max="13315" width="7.140625" customWidth="1"/>
    <col min="13316" max="13316" width="0" hidden="1" customWidth="1"/>
    <col min="13317" max="13317" width="6.85546875" customWidth="1"/>
    <col min="13318" max="13318" width="13" customWidth="1"/>
    <col min="13319" max="13319" width="10.42578125" customWidth="1"/>
    <col min="13320" max="13320" width="9.28515625" customWidth="1"/>
    <col min="13321" max="13321" width="0" hidden="1" customWidth="1"/>
    <col min="13322" max="13322" width="10.42578125" bestFit="1" customWidth="1"/>
    <col min="13323" max="13323" width="0" hidden="1" customWidth="1"/>
    <col min="13324" max="13324" width="6.28515625" bestFit="1" customWidth="1"/>
    <col min="13325" max="13325" width="7.28515625" bestFit="1" customWidth="1"/>
    <col min="13326" max="13326" width="7.7109375" bestFit="1" customWidth="1"/>
    <col min="13327" max="13327" width="6.7109375" customWidth="1"/>
    <col min="13328" max="13332" width="0" hidden="1" customWidth="1"/>
    <col min="13333" max="13333" width="8.140625" customWidth="1"/>
    <col min="13334" max="13334" width="9.28515625" bestFit="1" customWidth="1"/>
    <col min="13335" max="13335" width="8" bestFit="1" customWidth="1"/>
    <col min="13336" max="13336" width="8" customWidth="1"/>
    <col min="13337" max="13337" width="0" hidden="1" customWidth="1"/>
    <col min="13338" max="13338" width="10.42578125" customWidth="1"/>
    <col min="13569" max="13569" width="11.28515625" customWidth="1"/>
    <col min="13570" max="13571" width="7.140625" customWidth="1"/>
    <col min="13572" max="13572" width="0" hidden="1" customWidth="1"/>
    <col min="13573" max="13573" width="6.85546875" customWidth="1"/>
    <col min="13574" max="13574" width="13" customWidth="1"/>
    <col min="13575" max="13575" width="10.42578125" customWidth="1"/>
    <col min="13576" max="13576" width="9.28515625" customWidth="1"/>
    <col min="13577" max="13577" width="0" hidden="1" customWidth="1"/>
    <col min="13578" max="13578" width="10.42578125" bestFit="1" customWidth="1"/>
    <col min="13579" max="13579" width="0" hidden="1" customWidth="1"/>
    <col min="13580" max="13580" width="6.28515625" bestFit="1" customWidth="1"/>
    <col min="13581" max="13581" width="7.28515625" bestFit="1" customWidth="1"/>
    <col min="13582" max="13582" width="7.7109375" bestFit="1" customWidth="1"/>
    <col min="13583" max="13583" width="6.7109375" customWidth="1"/>
    <col min="13584" max="13588" width="0" hidden="1" customWidth="1"/>
    <col min="13589" max="13589" width="8.140625" customWidth="1"/>
    <col min="13590" max="13590" width="9.28515625" bestFit="1" customWidth="1"/>
    <col min="13591" max="13591" width="8" bestFit="1" customWidth="1"/>
    <col min="13592" max="13592" width="8" customWidth="1"/>
    <col min="13593" max="13593" width="0" hidden="1" customWidth="1"/>
    <col min="13594" max="13594" width="10.42578125" customWidth="1"/>
    <col min="13825" max="13825" width="11.28515625" customWidth="1"/>
    <col min="13826" max="13827" width="7.140625" customWidth="1"/>
    <col min="13828" max="13828" width="0" hidden="1" customWidth="1"/>
    <col min="13829" max="13829" width="6.85546875" customWidth="1"/>
    <col min="13830" max="13830" width="13" customWidth="1"/>
    <col min="13831" max="13831" width="10.42578125" customWidth="1"/>
    <col min="13832" max="13832" width="9.28515625" customWidth="1"/>
    <col min="13833" max="13833" width="0" hidden="1" customWidth="1"/>
    <col min="13834" max="13834" width="10.42578125" bestFit="1" customWidth="1"/>
    <col min="13835" max="13835" width="0" hidden="1" customWidth="1"/>
    <col min="13836" max="13836" width="6.28515625" bestFit="1" customWidth="1"/>
    <col min="13837" max="13837" width="7.28515625" bestFit="1" customWidth="1"/>
    <col min="13838" max="13838" width="7.7109375" bestFit="1" customWidth="1"/>
    <col min="13839" max="13839" width="6.7109375" customWidth="1"/>
    <col min="13840" max="13844" width="0" hidden="1" customWidth="1"/>
    <col min="13845" max="13845" width="8.140625" customWidth="1"/>
    <col min="13846" max="13846" width="9.28515625" bestFit="1" customWidth="1"/>
    <col min="13847" max="13847" width="8" bestFit="1" customWidth="1"/>
    <col min="13848" max="13848" width="8" customWidth="1"/>
    <col min="13849" max="13849" width="0" hidden="1" customWidth="1"/>
    <col min="13850" max="13850" width="10.42578125" customWidth="1"/>
    <col min="14081" max="14081" width="11.28515625" customWidth="1"/>
    <col min="14082" max="14083" width="7.140625" customWidth="1"/>
    <col min="14084" max="14084" width="0" hidden="1" customWidth="1"/>
    <col min="14085" max="14085" width="6.85546875" customWidth="1"/>
    <col min="14086" max="14086" width="13" customWidth="1"/>
    <col min="14087" max="14087" width="10.42578125" customWidth="1"/>
    <col min="14088" max="14088" width="9.28515625" customWidth="1"/>
    <col min="14089" max="14089" width="0" hidden="1" customWidth="1"/>
    <col min="14090" max="14090" width="10.42578125" bestFit="1" customWidth="1"/>
    <col min="14091" max="14091" width="0" hidden="1" customWidth="1"/>
    <col min="14092" max="14092" width="6.28515625" bestFit="1" customWidth="1"/>
    <col min="14093" max="14093" width="7.28515625" bestFit="1" customWidth="1"/>
    <col min="14094" max="14094" width="7.7109375" bestFit="1" customWidth="1"/>
    <col min="14095" max="14095" width="6.7109375" customWidth="1"/>
    <col min="14096" max="14100" width="0" hidden="1" customWidth="1"/>
    <col min="14101" max="14101" width="8.140625" customWidth="1"/>
    <col min="14102" max="14102" width="9.28515625" bestFit="1" customWidth="1"/>
    <col min="14103" max="14103" width="8" bestFit="1" customWidth="1"/>
    <col min="14104" max="14104" width="8" customWidth="1"/>
    <col min="14105" max="14105" width="0" hidden="1" customWidth="1"/>
    <col min="14106" max="14106" width="10.42578125" customWidth="1"/>
    <col min="14337" max="14337" width="11.28515625" customWidth="1"/>
    <col min="14338" max="14339" width="7.140625" customWidth="1"/>
    <col min="14340" max="14340" width="0" hidden="1" customWidth="1"/>
    <col min="14341" max="14341" width="6.85546875" customWidth="1"/>
    <col min="14342" max="14342" width="13" customWidth="1"/>
    <col min="14343" max="14343" width="10.42578125" customWidth="1"/>
    <col min="14344" max="14344" width="9.28515625" customWidth="1"/>
    <col min="14345" max="14345" width="0" hidden="1" customWidth="1"/>
    <col min="14346" max="14346" width="10.42578125" bestFit="1" customWidth="1"/>
    <col min="14347" max="14347" width="0" hidden="1" customWidth="1"/>
    <col min="14348" max="14348" width="6.28515625" bestFit="1" customWidth="1"/>
    <col min="14349" max="14349" width="7.28515625" bestFit="1" customWidth="1"/>
    <col min="14350" max="14350" width="7.7109375" bestFit="1" customWidth="1"/>
    <col min="14351" max="14351" width="6.7109375" customWidth="1"/>
    <col min="14352" max="14356" width="0" hidden="1" customWidth="1"/>
    <col min="14357" max="14357" width="8.140625" customWidth="1"/>
    <col min="14358" max="14358" width="9.28515625" bestFit="1" customWidth="1"/>
    <col min="14359" max="14359" width="8" bestFit="1" customWidth="1"/>
    <col min="14360" max="14360" width="8" customWidth="1"/>
    <col min="14361" max="14361" width="0" hidden="1" customWidth="1"/>
    <col min="14362" max="14362" width="10.42578125" customWidth="1"/>
    <col min="14593" max="14593" width="11.28515625" customWidth="1"/>
    <col min="14594" max="14595" width="7.140625" customWidth="1"/>
    <col min="14596" max="14596" width="0" hidden="1" customWidth="1"/>
    <col min="14597" max="14597" width="6.85546875" customWidth="1"/>
    <col min="14598" max="14598" width="13" customWidth="1"/>
    <col min="14599" max="14599" width="10.42578125" customWidth="1"/>
    <col min="14600" max="14600" width="9.28515625" customWidth="1"/>
    <col min="14601" max="14601" width="0" hidden="1" customWidth="1"/>
    <col min="14602" max="14602" width="10.42578125" bestFit="1" customWidth="1"/>
    <col min="14603" max="14603" width="0" hidden="1" customWidth="1"/>
    <col min="14604" max="14604" width="6.28515625" bestFit="1" customWidth="1"/>
    <col min="14605" max="14605" width="7.28515625" bestFit="1" customWidth="1"/>
    <col min="14606" max="14606" width="7.7109375" bestFit="1" customWidth="1"/>
    <col min="14607" max="14607" width="6.7109375" customWidth="1"/>
    <col min="14608" max="14612" width="0" hidden="1" customWidth="1"/>
    <col min="14613" max="14613" width="8.140625" customWidth="1"/>
    <col min="14614" max="14614" width="9.28515625" bestFit="1" customWidth="1"/>
    <col min="14615" max="14615" width="8" bestFit="1" customWidth="1"/>
    <col min="14616" max="14616" width="8" customWidth="1"/>
    <col min="14617" max="14617" width="0" hidden="1" customWidth="1"/>
    <col min="14618" max="14618" width="10.42578125" customWidth="1"/>
    <col min="14849" max="14849" width="11.28515625" customWidth="1"/>
    <col min="14850" max="14851" width="7.140625" customWidth="1"/>
    <col min="14852" max="14852" width="0" hidden="1" customWidth="1"/>
    <col min="14853" max="14853" width="6.85546875" customWidth="1"/>
    <col min="14854" max="14854" width="13" customWidth="1"/>
    <col min="14855" max="14855" width="10.42578125" customWidth="1"/>
    <col min="14856" max="14856" width="9.28515625" customWidth="1"/>
    <col min="14857" max="14857" width="0" hidden="1" customWidth="1"/>
    <col min="14858" max="14858" width="10.42578125" bestFit="1" customWidth="1"/>
    <col min="14859" max="14859" width="0" hidden="1" customWidth="1"/>
    <col min="14860" max="14860" width="6.28515625" bestFit="1" customWidth="1"/>
    <col min="14861" max="14861" width="7.28515625" bestFit="1" customWidth="1"/>
    <col min="14862" max="14862" width="7.7109375" bestFit="1" customWidth="1"/>
    <col min="14863" max="14863" width="6.7109375" customWidth="1"/>
    <col min="14864" max="14868" width="0" hidden="1" customWidth="1"/>
    <col min="14869" max="14869" width="8.140625" customWidth="1"/>
    <col min="14870" max="14870" width="9.28515625" bestFit="1" customWidth="1"/>
    <col min="14871" max="14871" width="8" bestFit="1" customWidth="1"/>
    <col min="14872" max="14872" width="8" customWidth="1"/>
    <col min="14873" max="14873" width="0" hidden="1" customWidth="1"/>
    <col min="14874" max="14874" width="10.42578125" customWidth="1"/>
    <col min="15105" max="15105" width="11.28515625" customWidth="1"/>
    <col min="15106" max="15107" width="7.140625" customWidth="1"/>
    <col min="15108" max="15108" width="0" hidden="1" customWidth="1"/>
    <col min="15109" max="15109" width="6.85546875" customWidth="1"/>
    <col min="15110" max="15110" width="13" customWidth="1"/>
    <col min="15111" max="15111" width="10.42578125" customWidth="1"/>
    <col min="15112" max="15112" width="9.28515625" customWidth="1"/>
    <col min="15113" max="15113" width="0" hidden="1" customWidth="1"/>
    <col min="15114" max="15114" width="10.42578125" bestFit="1" customWidth="1"/>
    <col min="15115" max="15115" width="0" hidden="1" customWidth="1"/>
    <col min="15116" max="15116" width="6.28515625" bestFit="1" customWidth="1"/>
    <col min="15117" max="15117" width="7.28515625" bestFit="1" customWidth="1"/>
    <col min="15118" max="15118" width="7.7109375" bestFit="1" customWidth="1"/>
    <col min="15119" max="15119" width="6.7109375" customWidth="1"/>
    <col min="15120" max="15124" width="0" hidden="1" customWidth="1"/>
    <col min="15125" max="15125" width="8.140625" customWidth="1"/>
    <col min="15126" max="15126" width="9.28515625" bestFit="1" customWidth="1"/>
    <col min="15127" max="15127" width="8" bestFit="1" customWidth="1"/>
    <col min="15128" max="15128" width="8" customWidth="1"/>
    <col min="15129" max="15129" width="0" hidden="1" customWidth="1"/>
    <col min="15130" max="15130" width="10.42578125" customWidth="1"/>
    <col min="15361" max="15361" width="11.28515625" customWidth="1"/>
    <col min="15362" max="15363" width="7.140625" customWidth="1"/>
    <col min="15364" max="15364" width="0" hidden="1" customWidth="1"/>
    <col min="15365" max="15365" width="6.85546875" customWidth="1"/>
    <col min="15366" max="15366" width="13" customWidth="1"/>
    <col min="15367" max="15367" width="10.42578125" customWidth="1"/>
    <col min="15368" max="15368" width="9.28515625" customWidth="1"/>
    <col min="15369" max="15369" width="0" hidden="1" customWidth="1"/>
    <col min="15370" max="15370" width="10.42578125" bestFit="1" customWidth="1"/>
    <col min="15371" max="15371" width="0" hidden="1" customWidth="1"/>
    <col min="15372" max="15372" width="6.28515625" bestFit="1" customWidth="1"/>
    <col min="15373" max="15373" width="7.28515625" bestFit="1" customWidth="1"/>
    <col min="15374" max="15374" width="7.7109375" bestFit="1" customWidth="1"/>
    <col min="15375" max="15375" width="6.7109375" customWidth="1"/>
    <col min="15376" max="15380" width="0" hidden="1" customWidth="1"/>
    <col min="15381" max="15381" width="8.140625" customWidth="1"/>
    <col min="15382" max="15382" width="9.28515625" bestFit="1" customWidth="1"/>
    <col min="15383" max="15383" width="8" bestFit="1" customWidth="1"/>
    <col min="15384" max="15384" width="8" customWidth="1"/>
    <col min="15385" max="15385" width="0" hidden="1" customWidth="1"/>
    <col min="15386" max="15386" width="10.42578125" customWidth="1"/>
    <col min="15617" max="15617" width="11.28515625" customWidth="1"/>
    <col min="15618" max="15619" width="7.140625" customWidth="1"/>
    <col min="15620" max="15620" width="0" hidden="1" customWidth="1"/>
    <col min="15621" max="15621" width="6.85546875" customWidth="1"/>
    <col min="15622" max="15622" width="13" customWidth="1"/>
    <col min="15623" max="15623" width="10.42578125" customWidth="1"/>
    <col min="15624" max="15624" width="9.28515625" customWidth="1"/>
    <col min="15625" max="15625" width="0" hidden="1" customWidth="1"/>
    <col min="15626" max="15626" width="10.42578125" bestFit="1" customWidth="1"/>
    <col min="15627" max="15627" width="0" hidden="1" customWidth="1"/>
    <col min="15628" max="15628" width="6.28515625" bestFit="1" customWidth="1"/>
    <col min="15629" max="15629" width="7.28515625" bestFit="1" customWidth="1"/>
    <col min="15630" max="15630" width="7.7109375" bestFit="1" customWidth="1"/>
    <col min="15631" max="15631" width="6.7109375" customWidth="1"/>
    <col min="15632" max="15636" width="0" hidden="1" customWidth="1"/>
    <col min="15637" max="15637" width="8.140625" customWidth="1"/>
    <col min="15638" max="15638" width="9.28515625" bestFit="1" customWidth="1"/>
    <col min="15639" max="15639" width="8" bestFit="1" customWidth="1"/>
    <col min="15640" max="15640" width="8" customWidth="1"/>
    <col min="15641" max="15641" width="0" hidden="1" customWidth="1"/>
    <col min="15642" max="15642" width="10.42578125" customWidth="1"/>
    <col min="15873" max="15873" width="11.28515625" customWidth="1"/>
    <col min="15874" max="15875" width="7.140625" customWidth="1"/>
    <col min="15876" max="15876" width="0" hidden="1" customWidth="1"/>
    <col min="15877" max="15877" width="6.85546875" customWidth="1"/>
    <col min="15878" max="15878" width="13" customWidth="1"/>
    <col min="15879" max="15879" width="10.42578125" customWidth="1"/>
    <col min="15880" max="15880" width="9.28515625" customWidth="1"/>
    <col min="15881" max="15881" width="0" hidden="1" customWidth="1"/>
    <col min="15882" max="15882" width="10.42578125" bestFit="1" customWidth="1"/>
    <col min="15883" max="15883" width="0" hidden="1" customWidth="1"/>
    <col min="15884" max="15884" width="6.28515625" bestFit="1" customWidth="1"/>
    <col min="15885" max="15885" width="7.28515625" bestFit="1" customWidth="1"/>
    <col min="15886" max="15886" width="7.7109375" bestFit="1" customWidth="1"/>
    <col min="15887" max="15887" width="6.7109375" customWidth="1"/>
    <col min="15888" max="15892" width="0" hidden="1" customWidth="1"/>
    <col min="15893" max="15893" width="8.140625" customWidth="1"/>
    <col min="15894" max="15894" width="9.28515625" bestFit="1" customWidth="1"/>
    <col min="15895" max="15895" width="8" bestFit="1" customWidth="1"/>
    <col min="15896" max="15896" width="8" customWidth="1"/>
    <col min="15897" max="15897" width="0" hidden="1" customWidth="1"/>
    <col min="15898" max="15898" width="10.42578125" customWidth="1"/>
    <col min="16129" max="16129" width="11.28515625" customWidth="1"/>
    <col min="16130" max="16131" width="7.140625" customWidth="1"/>
    <col min="16132" max="16132" width="0" hidden="1" customWidth="1"/>
    <col min="16133" max="16133" width="6.85546875" customWidth="1"/>
    <col min="16134" max="16134" width="13" customWidth="1"/>
    <col min="16135" max="16135" width="10.42578125" customWidth="1"/>
    <col min="16136" max="16136" width="9.28515625" customWidth="1"/>
    <col min="16137" max="16137" width="0" hidden="1" customWidth="1"/>
    <col min="16138" max="16138" width="10.42578125" bestFit="1" customWidth="1"/>
    <col min="16139" max="16139" width="0" hidden="1" customWidth="1"/>
    <col min="16140" max="16140" width="6.28515625" bestFit="1" customWidth="1"/>
    <col min="16141" max="16141" width="7.28515625" bestFit="1" customWidth="1"/>
    <col min="16142" max="16142" width="7.7109375" bestFit="1" customWidth="1"/>
    <col min="16143" max="16143" width="6.7109375" customWidth="1"/>
    <col min="16144" max="16148" width="0" hidden="1" customWidth="1"/>
    <col min="16149" max="16149" width="8.140625" customWidth="1"/>
    <col min="16150" max="16150" width="9.28515625" bestFit="1" customWidth="1"/>
    <col min="16151" max="16151" width="8" bestFit="1" customWidth="1"/>
    <col min="16152" max="16152" width="8" customWidth="1"/>
    <col min="16153" max="16153" width="0" hidden="1" customWidth="1"/>
    <col min="16154" max="16154" width="10.42578125" customWidth="1"/>
  </cols>
  <sheetData>
    <row r="2" spans="1:27" x14ac:dyDescent="0.2">
      <c r="A2" s="93" t="s">
        <v>120</v>
      </c>
    </row>
    <row r="4" spans="1:27" ht="51" x14ac:dyDescent="0.2">
      <c r="A4" s="96" t="s">
        <v>121</v>
      </c>
      <c r="B4" s="96" t="s">
        <v>122</v>
      </c>
      <c r="C4" s="96" t="s">
        <v>123</v>
      </c>
      <c r="D4" s="97" t="s">
        <v>124</v>
      </c>
      <c r="E4" s="97" t="s">
        <v>125</v>
      </c>
      <c r="F4" s="97" t="s">
        <v>126</v>
      </c>
      <c r="G4" s="97" t="s">
        <v>127</v>
      </c>
      <c r="H4" s="97" t="s">
        <v>128</v>
      </c>
      <c r="I4" s="97" t="s">
        <v>129</v>
      </c>
      <c r="J4" s="97" t="s">
        <v>130</v>
      </c>
      <c r="K4" s="97" t="s">
        <v>131</v>
      </c>
      <c r="L4" s="98" t="s">
        <v>132</v>
      </c>
      <c r="M4" s="97" t="s">
        <v>133</v>
      </c>
      <c r="N4" s="98" t="s">
        <v>134</v>
      </c>
      <c r="O4" s="97" t="s">
        <v>135</v>
      </c>
      <c r="P4" s="97" t="s">
        <v>136</v>
      </c>
      <c r="Q4" s="98" t="s">
        <v>137</v>
      </c>
      <c r="R4" s="97" t="s">
        <v>138</v>
      </c>
      <c r="S4" s="97" t="s">
        <v>139</v>
      </c>
      <c r="T4" s="97" t="s">
        <v>140</v>
      </c>
      <c r="U4" s="99" t="s">
        <v>141</v>
      </c>
      <c r="V4" s="97" t="s">
        <v>142</v>
      </c>
      <c r="W4" s="100" t="s">
        <v>143</v>
      </c>
      <c r="X4" s="101" t="s">
        <v>38</v>
      </c>
      <c r="Y4" s="101" t="s">
        <v>144</v>
      </c>
      <c r="Z4" s="101" t="s">
        <v>145</v>
      </c>
      <c r="AA4" s="101" t="s">
        <v>146</v>
      </c>
    </row>
    <row r="5" spans="1:27" x14ac:dyDescent="0.2">
      <c r="B5" s="93"/>
      <c r="D5" s="102"/>
      <c r="F5" s="103"/>
      <c r="H5" s="104"/>
      <c r="I5" s="104"/>
      <c r="J5" s="104"/>
      <c r="K5" s="104"/>
      <c r="Q5" s="93"/>
      <c r="W5" s="105"/>
      <c r="X5" s="105"/>
      <c r="Z5" s="106" t="b">
        <f>(IF($G5="MA",ROUND(($H5*($N5^2*$P5*(0.0799+0.000146*$P5)+0.0411*$P5^2)/10000),3),IF($G5="KU",ROUND(($H5*($N5^2*$P5*(0.07995+0.00016105*$P5)+0.04948*$P5^2)/10000),3),IF($G5="KS",ROUND(($H5*($N5^2*$P5*(0.0783+0.000236*$P5)+0.045*$P5^2)/10000),3),IF($G5="HB",ROUND(($H5*($N5^2*$P5*(0.0783+0.000236*$P5)+0.045*$P5^2)/10000),3),IF($G5="LM",ROUND(($H5*($N5^2*$P5*(0.0783+0.000236*$P5)+0.045*$P5^2)/10000),3)))))))</f>
        <v>0</v>
      </c>
    </row>
    <row r="6" spans="1:27" x14ac:dyDescent="0.2">
      <c r="A6" s="93" t="s">
        <v>147</v>
      </c>
      <c r="F6" s="103"/>
      <c r="H6" s="104"/>
      <c r="I6" s="104"/>
      <c r="J6" s="104"/>
      <c r="K6" s="104"/>
      <c r="Q6" s="93"/>
      <c r="W6" s="105"/>
      <c r="X6" s="105"/>
      <c r="Z6" s="106"/>
    </row>
    <row r="7" spans="1:27" x14ac:dyDescent="0.2">
      <c r="F7" s="103"/>
      <c r="H7" s="104"/>
      <c r="I7" s="104"/>
      <c r="J7" s="104"/>
      <c r="K7" s="104"/>
      <c r="W7" s="105"/>
      <c r="X7" s="105"/>
      <c r="Z7" s="106"/>
    </row>
    <row r="8" spans="1:27" x14ac:dyDescent="0.2">
      <c r="F8" s="103"/>
      <c r="H8" s="104"/>
      <c r="I8" s="104"/>
      <c r="J8" s="104"/>
      <c r="K8" s="104"/>
      <c r="W8" s="105"/>
      <c r="X8" s="105"/>
      <c r="Z8" s="106"/>
    </row>
    <row r="9" spans="1:27" x14ac:dyDescent="0.2">
      <c r="W9" s="107"/>
      <c r="Z9" s="106"/>
    </row>
    <row r="10" spans="1:27" x14ac:dyDescent="0.2">
      <c r="D10" s="93"/>
      <c r="F10" s="108"/>
      <c r="K10" s="93"/>
      <c r="P10" s="93"/>
      <c r="Z10" s="106"/>
    </row>
    <row r="11" spans="1:27" x14ac:dyDescent="0.2">
      <c r="B11" s="93"/>
      <c r="Z11" s="106"/>
    </row>
    <row r="12" spans="1:27" x14ac:dyDescent="0.2">
      <c r="C12" s="93"/>
      <c r="G12" s="93"/>
      <c r="Q12" s="93"/>
      <c r="X12" s="93"/>
      <c r="Z12" s="106"/>
    </row>
    <row r="13" spans="1:27" x14ac:dyDescent="0.2">
      <c r="Z13" s="106"/>
    </row>
    <row r="14" spans="1:27" x14ac:dyDescent="0.2">
      <c r="E14" s="93"/>
      <c r="Z14" s="106"/>
    </row>
    <row r="15" spans="1:27" x14ac:dyDescent="0.2">
      <c r="E15" s="93"/>
      <c r="Z15" s="106"/>
    </row>
    <row r="16" spans="1:27" x14ac:dyDescent="0.2">
      <c r="Z16" s="106"/>
    </row>
    <row r="17" spans="26:26" x14ac:dyDescent="0.2">
      <c r="Z17" s="106"/>
    </row>
    <row r="18" spans="26:26" x14ac:dyDescent="0.2">
      <c r="Z18" s="106"/>
    </row>
    <row r="19" spans="26:26" x14ac:dyDescent="0.2">
      <c r="Z19" s="106"/>
    </row>
    <row r="20" spans="26:26" x14ac:dyDescent="0.2">
      <c r="Z20" s="106"/>
    </row>
    <row r="21" spans="26:26" x14ac:dyDescent="0.2">
      <c r="Z21" s="106"/>
    </row>
    <row r="22" spans="26:26" x14ac:dyDescent="0.2">
      <c r="Z22" s="106"/>
    </row>
    <row r="23" spans="26:26" x14ac:dyDescent="0.2">
      <c r="Z23" s="106"/>
    </row>
    <row r="24" spans="26:26" x14ac:dyDescent="0.2">
      <c r="Z24" s="106"/>
    </row>
    <row r="25" spans="26:26" x14ac:dyDescent="0.2">
      <c r="Z25" s="106"/>
    </row>
    <row r="26" spans="26:26" x14ac:dyDescent="0.2">
      <c r="Z26" s="106"/>
    </row>
    <row r="27" spans="26:26" x14ac:dyDescent="0.2">
      <c r="Z27" s="106"/>
    </row>
    <row r="28" spans="26:26" x14ac:dyDescent="0.2">
      <c r="Z28" s="106"/>
    </row>
    <row r="29" spans="26:26" x14ac:dyDescent="0.2">
      <c r="Z29" s="106"/>
    </row>
    <row r="30" spans="26:26" x14ac:dyDescent="0.2">
      <c r="Z30" s="106"/>
    </row>
    <row r="31" spans="26:26" x14ac:dyDescent="0.2">
      <c r="Z31" s="106"/>
    </row>
    <row r="32" spans="26:26" x14ac:dyDescent="0.2">
      <c r="Z32" s="106"/>
    </row>
    <row r="33" spans="26:26" x14ac:dyDescent="0.2">
      <c r="Z33" s="106"/>
    </row>
    <row r="34" spans="26:26" x14ac:dyDescent="0.2">
      <c r="Z34" s="106"/>
    </row>
    <row r="35" spans="26:26" x14ac:dyDescent="0.2">
      <c r="Z35" s="106"/>
    </row>
    <row r="36" spans="26:26" x14ac:dyDescent="0.2">
      <c r="Z36" s="106"/>
    </row>
    <row r="37" spans="26:26" x14ac:dyDescent="0.2">
      <c r="Z37" s="106"/>
    </row>
    <row r="38" spans="26:26" x14ac:dyDescent="0.2">
      <c r="Z38" s="106"/>
    </row>
    <row r="39" spans="26:26" x14ac:dyDescent="0.2">
      <c r="Z39" s="106"/>
    </row>
    <row r="40" spans="26:26" x14ac:dyDescent="0.2">
      <c r="Z40" s="106"/>
    </row>
    <row r="41" spans="26:26" x14ac:dyDescent="0.2">
      <c r="Z41" s="106"/>
    </row>
    <row r="42" spans="26:26" x14ac:dyDescent="0.2">
      <c r="Z42" s="106"/>
    </row>
    <row r="43" spans="26:26" x14ac:dyDescent="0.2">
      <c r="Z43" s="106"/>
    </row>
    <row r="44" spans="26:26" x14ac:dyDescent="0.2">
      <c r="Z44" s="106"/>
    </row>
    <row r="45" spans="26:26" x14ac:dyDescent="0.2">
      <c r="Z45" s="106"/>
    </row>
    <row r="46" spans="26:26" x14ac:dyDescent="0.2">
      <c r="Z46" s="106"/>
    </row>
    <row r="47" spans="26:26" x14ac:dyDescent="0.2">
      <c r="Z47" s="106"/>
    </row>
    <row r="48" spans="26:26" x14ac:dyDescent="0.2">
      <c r="Z48" s="106"/>
    </row>
    <row r="49" spans="26:26" x14ac:dyDescent="0.2">
      <c r="Z49" s="106"/>
    </row>
    <row r="50" spans="26:26" x14ac:dyDescent="0.2">
      <c r="Z50" s="106"/>
    </row>
    <row r="51" spans="26:26" x14ac:dyDescent="0.2">
      <c r="Z51" s="106"/>
    </row>
    <row r="52" spans="26:26" x14ac:dyDescent="0.2">
      <c r="Z52" s="106"/>
    </row>
    <row r="53" spans="26:26" x14ac:dyDescent="0.2">
      <c r="Z53" s="106"/>
    </row>
    <row r="54" spans="26:26" x14ac:dyDescent="0.2">
      <c r="Z54" s="106"/>
    </row>
    <row r="55" spans="26:26" x14ac:dyDescent="0.2">
      <c r="Z55" s="106"/>
    </row>
    <row r="56" spans="26:26" x14ac:dyDescent="0.2">
      <c r="Z56" s="106"/>
    </row>
    <row r="57" spans="26:26" x14ac:dyDescent="0.2">
      <c r="Z57" s="106"/>
    </row>
    <row r="58" spans="26:26" x14ac:dyDescent="0.2">
      <c r="Z58" s="106"/>
    </row>
    <row r="59" spans="26:26" x14ac:dyDescent="0.2">
      <c r="Z59" s="106"/>
    </row>
    <row r="60" spans="26:26" x14ac:dyDescent="0.2">
      <c r="Z60" s="106"/>
    </row>
    <row r="61" spans="26:26" x14ac:dyDescent="0.2">
      <c r="Z61" s="106"/>
    </row>
    <row r="62" spans="26:26" x14ac:dyDescent="0.2">
      <c r="Z62" s="106"/>
    </row>
    <row r="63" spans="26:26" x14ac:dyDescent="0.2">
      <c r="Z63" s="106"/>
    </row>
    <row r="64" spans="26:26" x14ac:dyDescent="0.2">
      <c r="Z64" s="106"/>
    </row>
    <row r="65" spans="26:26" x14ac:dyDescent="0.2">
      <c r="Z65" s="106"/>
    </row>
    <row r="66" spans="26:26" x14ac:dyDescent="0.2">
      <c r="Z66" s="106"/>
    </row>
    <row r="67" spans="26:26" x14ac:dyDescent="0.2">
      <c r="Z67" s="106"/>
    </row>
    <row r="68" spans="26:26" x14ac:dyDescent="0.2">
      <c r="Z68" s="106"/>
    </row>
    <row r="69" spans="26:26" x14ac:dyDescent="0.2">
      <c r="Z69" s="106"/>
    </row>
    <row r="70" spans="26:26" x14ac:dyDescent="0.2">
      <c r="Z70" s="106"/>
    </row>
    <row r="71" spans="26:26" x14ac:dyDescent="0.2">
      <c r="Z71" s="106"/>
    </row>
    <row r="72" spans="26:26" x14ac:dyDescent="0.2">
      <c r="Z72" s="106"/>
    </row>
    <row r="73" spans="26:26" x14ac:dyDescent="0.2">
      <c r="Z73" s="106"/>
    </row>
    <row r="74" spans="26:26" x14ac:dyDescent="0.2">
      <c r="Z74" s="106"/>
    </row>
    <row r="75" spans="26:26" x14ac:dyDescent="0.2">
      <c r="Z75" s="106"/>
    </row>
    <row r="76" spans="26:26" x14ac:dyDescent="0.2">
      <c r="Z76" s="106"/>
    </row>
    <row r="77" spans="26:26" x14ac:dyDescent="0.2">
      <c r="Z77" s="106"/>
    </row>
    <row r="78" spans="26:26" x14ac:dyDescent="0.2">
      <c r="Z78" s="106"/>
    </row>
    <row r="79" spans="26:26" x14ac:dyDescent="0.2">
      <c r="Z79" s="106"/>
    </row>
    <row r="80" spans="26:26" x14ac:dyDescent="0.2">
      <c r="Z80" s="106"/>
    </row>
    <row r="81" spans="26:26" x14ac:dyDescent="0.2">
      <c r="Z81" s="106"/>
    </row>
    <row r="82" spans="26:26" x14ac:dyDescent="0.2">
      <c r="Z82" s="106"/>
    </row>
    <row r="83" spans="26:26" x14ac:dyDescent="0.2">
      <c r="Z83" s="106"/>
    </row>
    <row r="84" spans="26:26" x14ac:dyDescent="0.2">
      <c r="Z84" s="106"/>
    </row>
    <row r="85" spans="26:26" x14ac:dyDescent="0.2">
      <c r="Z85" s="106"/>
    </row>
    <row r="86" spans="26:26" x14ac:dyDescent="0.2">
      <c r="Z86" s="106"/>
    </row>
    <row r="87" spans="26:26" x14ac:dyDescent="0.2">
      <c r="Z87" s="106"/>
    </row>
    <row r="88" spans="26:26" x14ac:dyDescent="0.2">
      <c r="Z88" s="106"/>
    </row>
    <row r="89" spans="26:26" x14ac:dyDescent="0.2">
      <c r="Z89" s="106"/>
    </row>
    <row r="90" spans="26:26" x14ac:dyDescent="0.2">
      <c r="Z90" s="106"/>
    </row>
    <row r="91" spans="26:26" x14ac:dyDescent="0.2">
      <c r="Z91" s="106"/>
    </row>
    <row r="92" spans="26:26" x14ac:dyDescent="0.2">
      <c r="Z92" s="106"/>
    </row>
    <row r="93" spans="26:26" x14ac:dyDescent="0.2">
      <c r="Z93" s="106"/>
    </row>
    <row r="94" spans="26:26" x14ac:dyDescent="0.2">
      <c r="Z94" s="106"/>
    </row>
    <row r="95" spans="26:26" x14ac:dyDescent="0.2">
      <c r="Z95" s="106"/>
    </row>
    <row r="96" spans="26:26" x14ac:dyDescent="0.2">
      <c r="Z96" s="106"/>
    </row>
    <row r="97" spans="26:26" x14ac:dyDescent="0.2">
      <c r="Z97" s="106"/>
    </row>
    <row r="98" spans="26:26" x14ac:dyDescent="0.2">
      <c r="Z98" s="106"/>
    </row>
    <row r="99" spans="26:26" x14ac:dyDescent="0.2">
      <c r="Z99" s="106"/>
    </row>
    <row r="100" spans="26:26" x14ac:dyDescent="0.2">
      <c r="Z100" s="106"/>
    </row>
    <row r="101" spans="26:26" x14ac:dyDescent="0.2">
      <c r="Z101" s="106"/>
    </row>
    <row r="102" spans="26:26" x14ac:dyDescent="0.2">
      <c r="Z102" s="106"/>
    </row>
    <row r="103" spans="26:26" x14ac:dyDescent="0.2">
      <c r="Z103" s="106"/>
    </row>
    <row r="104" spans="26:26" x14ac:dyDescent="0.2">
      <c r="Z104" s="106"/>
    </row>
    <row r="105" spans="26:26" x14ac:dyDescent="0.2">
      <c r="Z105" s="106"/>
    </row>
    <row r="106" spans="26:26" x14ac:dyDescent="0.2">
      <c r="Z106" s="106"/>
    </row>
    <row r="107" spans="26:26" x14ac:dyDescent="0.2">
      <c r="Z107" s="106"/>
    </row>
    <row r="108" spans="26:26" x14ac:dyDescent="0.2">
      <c r="Z108" s="106"/>
    </row>
    <row r="109" spans="26:26" x14ac:dyDescent="0.2">
      <c r="Z109" s="106"/>
    </row>
    <row r="110" spans="26:26" x14ac:dyDescent="0.2">
      <c r="Z110" s="106"/>
    </row>
    <row r="111" spans="26:26" x14ac:dyDescent="0.2">
      <c r="Z111" s="106"/>
    </row>
    <row r="112" spans="26:26" x14ac:dyDescent="0.2">
      <c r="Z112" s="106"/>
    </row>
    <row r="113" spans="26:26" x14ac:dyDescent="0.2">
      <c r="Z113" s="106"/>
    </row>
    <row r="114" spans="26:26" x14ac:dyDescent="0.2">
      <c r="Z114" s="106"/>
    </row>
    <row r="115" spans="26:26" x14ac:dyDescent="0.2">
      <c r="Z115" s="106"/>
    </row>
    <row r="116" spans="26:26" x14ac:dyDescent="0.2">
      <c r="Z116" s="106"/>
    </row>
    <row r="117" spans="26:26" x14ac:dyDescent="0.2">
      <c r="Z117" s="106"/>
    </row>
    <row r="118" spans="26:26" x14ac:dyDescent="0.2">
      <c r="Z118" s="106"/>
    </row>
    <row r="119" spans="26:26" x14ac:dyDescent="0.2">
      <c r="Z119" s="106"/>
    </row>
    <row r="120" spans="26:26" x14ac:dyDescent="0.2">
      <c r="Z120" s="106"/>
    </row>
    <row r="121" spans="26:26" x14ac:dyDescent="0.2">
      <c r="Z121" s="106"/>
    </row>
    <row r="122" spans="26:26" x14ac:dyDescent="0.2">
      <c r="Z122" s="106"/>
    </row>
    <row r="123" spans="26:26" x14ac:dyDescent="0.2">
      <c r="Z123" s="106"/>
    </row>
    <row r="124" spans="26:26" x14ac:dyDescent="0.2">
      <c r="Z124" s="106"/>
    </row>
    <row r="125" spans="26:26" x14ac:dyDescent="0.2">
      <c r="Z125" s="106"/>
    </row>
    <row r="126" spans="26:26" x14ac:dyDescent="0.2">
      <c r="Z126" s="106"/>
    </row>
    <row r="127" spans="26:26" x14ac:dyDescent="0.2">
      <c r="Z127" s="106"/>
    </row>
    <row r="128" spans="26:26" x14ac:dyDescent="0.2">
      <c r="Z128" s="106"/>
    </row>
    <row r="129" spans="26:26" x14ac:dyDescent="0.2">
      <c r="Z129" s="106"/>
    </row>
    <row r="130" spans="26:26" x14ac:dyDescent="0.2">
      <c r="Z130" s="106"/>
    </row>
    <row r="131" spans="26:26" x14ac:dyDescent="0.2">
      <c r="Z131" s="106"/>
    </row>
    <row r="132" spans="26:26" x14ac:dyDescent="0.2">
      <c r="Z132" s="106"/>
    </row>
    <row r="133" spans="26:26" x14ac:dyDescent="0.2">
      <c r="Z133" s="106"/>
    </row>
    <row r="134" spans="26:26" x14ac:dyDescent="0.2">
      <c r="Z134" s="106"/>
    </row>
    <row r="135" spans="26:26" x14ac:dyDescent="0.2">
      <c r="Z135" s="106"/>
    </row>
    <row r="136" spans="26:26" x14ac:dyDescent="0.2">
      <c r="Z136" s="106" t="b">
        <f t="shared" ref="Z136:Z199" si="0">(IF($L136="MA",ROUND(($M136*($U136^2*$W136*(0.0799+0.000146*$W136)+0.0411*$W136^2)/10000),3),IF($L136="KU",ROUND(($M136*($U136^2*$W136*(0.07995+0.00016105*$W136)+0.04948*$W136^2)/10000),3),IF($L136="KS",ROUND(($M136*($U136^2*$W136*(0.0783+0.000236*$W136)+0.045*$W136^2)/10000),3),IF($L136="HB",ROUND(($M136*($U136^2*$W136*(0.0783+0.000236*$W188)+0.045*$W136^2)/10000),3))))))</f>
        <v>0</v>
      </c>
    </row>
    <row r="137" spans="26:26" x14ac:dyDescent="0.2">
      <c r="Z137" s="106" t="b">
        <f t="shared" si="0"/>
        <v>0</v>
      </c>
    </row>
    <row r="138" spans="26:26" x14ac:dyDescent="0.2">
      <c r="Z138" s="106" t="b">
        <f t="shared" si="0"/>
        <v>0</v>
      </c>
    </row>
    <row r="139" spans="26:26" x14ac:dyDescent="0.2">
      <c r="Z139" s="106" t="b">
        <f t="shared" si="0"/>
        <v>0</v>
      </c>
    </row>
    <row r="140" spans="26:26" x14ac:dyDescent="0.2">
      <c r="Z140" s="106" t="b">
        <f t="shared" si="0"/>
        <v>0</v>
      </c>
    </row>
    <row r="141" spans="26:26" x14ac:dyDescent="0.2">
      <c r="Z141" s="106" t="b">
        <f t="shared" si="0"/>
        <v>0</v>
      </c>
    </row>
    <row r="142" spans="26:26" x14ac:dyDescent="0.2">
      <c r="Z142" s="106" t="b">
        <f t="shared" si="0"/>
        <v>0</v>
      </c>
    </row>
    <row r="143" spans="26:26" x14ac:dyDescent="0.2">
      <c r="Z143" s="106" t="b">
        <f t="shared" si="0"/>
        <v>0</v>
      </c>
    </row>
    <row r="144" spans="26:26" x14ac:dyDescent="0.2">
      <c r="Z144" s="106" t="b">
        <f t="shared" si="0"/>
        <v>0</v>
      </c>
    </row>
    <row r="145" spans="26:26" x14ac:dyDescent="0.2">
      <c r="Z145" s="106" t="b">
        <f t="shared" si="0"/>
        <v>0</v>
      </c>
    </row>
    <row r="146" spans="26:26" x14ac:dyDescent="0.2">
      <c r="Z146" s="106" t="b">
        <f t="shared" si="0"/>
        <v>0</v>
      </c>
    </row>
    <row r="147" spans="26:26" x14ac:dyDescent="0.2">
      <c r="Z147" s="106" t="b">
        <f t="shared" si="0"/>
        <v>0</v>
      </c>
    </row>
    <row r="148" spans="26:26" x14ac:dyDescent="0.2">
      <c r="Z148" s="106" t="b">
        <f t="shared" si="0"/>
        <v>0</v>
      </c>
    </row>
    <row r="149" spans="26:26" x14ac:dyDescent="0.2">
      <c r="Z149" s="106" t="b">
        <f t="shared" si="0"/>
        <v>0</v>
      </c>
    </row>
    <row r="150" spans="26:26" x14ac:dyDescent="0.2">
      <c r="Z150" s="106" t="b">
        <f t="shared" si="0"/>
        <v>0</v>
      </c>
    </row>
    <row r="151" spans="26:26" x14ac:dyDescent="0.2">
      <c r="Z151" s="106" t="b">
        <f t="shared" si="0"/>
        <v>0</v>
      </c>
    </row>
    <row r="152" spans="26:26" x14ac:dyDescent="0.2">
      <c r="Z152" s="106" t="b">
        <f t="shared" si="0"/>
        <v>0</v>
      </c>
    </row>
    <row r="153" spans="26:26" x14ac:dyDescent="0.2">
      <c r="Z153" s="106" t="b">
        <f t="shared" si="0"/>
        <v>0</v>
      </c>
    </row>
    <row r="154" spans="26:26" x14ac:dyDescent="0.2">
      <c r="Z154" s="106" t="b">
        <f t="shared" si="0"/>
        <v>0</v>
      </c>
    </row>
    <row r="155" spans="26:26" x14ac:dyDescent="0.2">
      <c r="Z155" s="106" t="b">
        <f t="shared" si="0"/>
        <v>0</v>
      </c>
    </row>
    <row r="156" spans="26:26" x14ac:dyDescent="0.2">
      <c r="Z156" s="106" t="b">
        <f t="shared" si="0"/>
        <v>0</v>
      </c>
    </row>
    <row r="157" spans="26:26" x14ac:dyDescent="0.2">
      <c r="Z157" s="106" t="b">
        <f t="shared" si="0"/>
        <v>0</v>
      </c>
    </row>
    <row r="158" spans="26:26" x14ac:dyDescent="0.2">
      <c r="Z158" s="106" t="b">
        <f t="shared" si="0"/>
        <v>0</v>
      </c>
    </row>
    <row r="159" spans="26:26" x14ac:dyDescent="0.2">
      <c r="Z159" s="106" t="b">
        <f t="shared" si="0"/>
        <v>0</v>
      </c>
    </row>
    <row r="160" spans="26:26" x14ac:dyDescent="0.2">
      <c r="Z160" s="106" t="b">
        <f t="shared" si="0"/>
        <v>0</v>
      </c>
    </row>
    <row r="161" spans="26:26" x14ac:dyDescent="0.2">
      <c r="Z161" s="106" t="b">
        <f t="shared" si="0"/>
        <v>0</v>
      </c>
    </row>
    <row r="162" spans="26:26" x14ac:dyDescent="0.2">
      <c r="Z162" s="106" t="b">
        <f t="shared" si="0"/>
        <v>0</v>
      </c>
    </row>
    <row r="163" spans="26:26" x14ac:dyDescent="0.2">
      <c r="Z163" s="106" t="b">
        <f t="shared" si="0"/>
        <v>0</v>
      </c>
    </row>
    <row r="164" spans="26:26" x14ac:dyDescent="0.2">
      <c r="Z164" s="106" t="b">
        <f t="shared" si="0"/>
        <v>0</v>
      </c>
    </row>
    <row r="165" spans="26:26" x14ac:dyDescent="0.2">
      <c r="Z165" s="106" t="b">
        <f t="shared" si="0"/>
        <v>0</v>
      </c>
    </row>
    <row r="166" spans="26:26" x14ac:dyDescent="0.2">
      <c r="Z166" s="106" t="b">
        <f t="shared" si="0"/>
        <v>0</v>
      </c>
    </row>
    <row r="167" spans="26:26" x14ac:dyDescent="0.2">
      <c r="Z167" s="106" t="b">
        <f t="shared" si="0"/>
        <v>0</v>
      </c>
    </row>
    <row r="168" spans="26:26" x14ac:dyDescent="0.2">
      <c r="Z168" s="106" t="b">
        <f t="shared" si="0"/>
        <v>0</v>
      </c>
    </row>
    <row r="169" spans="26:26" x14ac:dyDescent="0.2">
      <c r="Z169" s="106" t="b">
        <f t="shared" si="0"/>
        <v>0</v>
      </c>
    </row>
    <row r="170" spans="26:26" x14ac:dyDescent="0.2">
      <c r="Z170" s="106" t="b">
        <f t="shared" si="0"/>
        <v>0</v>
      </c>
    </row>
    <row r="171" spans="26:26" x14ac:dyDescent="0.2">
      <c r="Z171" s="106" t="b">
        <f t="shared" si="0"/>
        <v>0</v>
      </c>
    </row>
    <row r="172" spans="26:26" x14ac:dyDescent="0.2">
      <c r="Z172" s="106" t="b">
        <f t="shared" si="0"/>
        <v>0</v>
      </c>
    </row>
    <row r="173" spans="26:26" x14ac:dyDescent="0.2">
      <c r="Z173" s="106" t="b">
        <f t="shared" si="0"/>
        <v>0</v>
      </c>
    </row>
    <row r="174" spans="26:26" x14ac:dyDescent="0.2">
      <c r="Z174" s="106" t="b">
        <f t="shared" si="0"/>
        <v>0</v>
      </c>
    </row>
    <row r="175" spans="26:26" x14ac:dyDescent="0.2">
      <c r="Z175" s="106" t="b">
        <f t="shared" si="0"/>
        <v>0</v>
      </c>
    </row>
    <row r="176" spans="26:26" x14ac:dyDescent="0.2">
      <c r="Z176" s="106" t="b">
        <f t="shared" si="0"/>
        <v>0</v>
      </c>
    </row>
    <row r="177" spans="26:26" x14ac:dyDescent="0.2">
      <c r="Z177" s="106" t="b">
        <f t="shared" si="0"/>
        <v>0</v>
      </c>
    </row>
    <row r="178" spans="26:26" x14ac:dyDescent="0.2">
      <c r="Z178" s="106" t="b">
        <f t="shared" si="0"/>
        <v>0</v>
      </c>
    </row>
    <row r="179" spans="26:26" x14ac:dyDescent="0.2">
      <c r="Z179" s="106" t="b">
        <f t="shared" si="0"/>
        <v>0</v>
      </c>
    </row>
    <row r="180" spans="26:26" x14ac:dyDescent="0.2">
      <c r="Z180" s="106" t="b">
        <f t="shared" si="0"/>
        <v>0</v>
      </c>
    </row>
    <row r="181" spans="26:26" x14ac:dyDescent="0.2">
      <c r="Z181" s="106" t="b">
        <f t="shared" si="0"/>
        <v>0</v>
      </c>
    </row>
    <row r="182" spans="26:26" x14ac:dyDescent="0.2">
      <c r="Z182" s="106" t="b">
        <f t="shared" si="0"/>
        <v>0</v>
      </c>
    </row>
    <row r="183" spans="26:26" x14ac:dyDescent="0.2">
      <c r="Z183" s="106" t="b">
        <f t="shared" si="0"/>
        <v>0</v>
      </c>
    </row>
    <row r="184" spans="26:26" x14ac:dyDescent="0.2">
      <c r="Z184" s="106" t="b">
        <f t="shared" si="0"/>
        <v>0</v>
      </c>
    </row>
    <row r="185" spans="26:26" x14ac:dyDescent="0.2">
      <c r="Z185" s="106" t="b">
        <f t="shared" si="0"/>
        <v>0</v>
      </c>
    </row>
    <row r="186" spans="26:26" x14ac:dyDescent="0.2">
      <c r="Z186" s="106" t="b">
        <f t="shared" si="0"/>
        <v>0</v>
      </c>
    </row>
    <row r="187" spans="26:26" x14ac:dyDescent="0.2">
      <c r="Z187" s="106" t="b">
        <f t="shared" si="0"/>
        <v>0</v>
      </c>
    </row>
    <row r="188" spans="26:26" x14ac:dyDescent="0.2">
      <c r="Z188" s="106" t="b">
        <f t="shared" si="0"/>
        <v>0</v>
      </c>
    </row>
    <row r="189" spans="26:26" x14ac:dyDescent="0.2">
      <c r="Z189" s="106" t="b">
        <f t="shared" si="0"/>
        <v>0</v>
      </c>
    </row>
    <row r="190" spans="26:26" x14ac:dyDescent="0.2">
      <c r="Z190" s="106" t="b">
        <f t="shared" si="0"/>
        <v>0</v>
      </c>
    </row>
    <row r="191" spans="26:26" x14ac:dyDescent="0.2">
      <c r="Z191" s="106" t="b">
        <f t="shared" si="0"/>
        <v>0</v>
      </c>
    </row>
    <row r="192" spans="26:26" x14ac:dyDescent="0.2">
      <c r="Z192" s="106" t="b">
        <f t="shared" si="0"/>
        <v>0</v>
      </c>
    </row>
    <row r="193" spans="26:26" x14ac:dyDescent="0.2">
      <c r="Z193" s="106" t="b">
        <f t="shared" si="0"/>
        <v>0</v>
      </c>
    </row>
    <row r="194" spans="26:26" x14ac:dyDescent="0.2">
      <c r="Z194" s="106" t="b">
        <f t="shared" si="0"/>
        <v>0</v>
      </c>
    </row>
    <row r="195" spans="26:26" x14ac:dyDescent="0.2">
      <c r="Z195" s="106" t="b">
        <f t="shared" si="0"/>
        <v>0</v>
      </c>
    </row>
    <row r="196" spans="26:26" x14ac:dyDescent="0.2">
      <c r="Z196" s="106" t="b">
        <f t="shared" si="0"/>
        <v>0</v>
      </c>
    </row>
    <row r="197" spans="26:26" x14ac:dyDescent="0.2">
      <c r="Z197" s="106" t="b">
        <f t="shared" si="0"/>
        <v>0</v>
      </c>
    </row>
    <row r="198" spans="26:26" x14ac:dyDescent="0.2">
      <c r="Z198" s="106" t="b">
        <f t="shared" si="0"/>
        <v>0</v>
      </c>
    </row>
    <row r="199" spans="26:26" x14ac:dyDescent="0.2">
      <c r="Z199" s="106" t="b">
        <f t="shared" si="0"/>
        <v>0</v>
      </c>
    </row>
    <row r="200" spans="26:26" x14ac:dyDescent="0.2">
      <c r="Z200" s="106" t="b">
        <f t="shared" ref="Z200:Z263" si="1">(IF($L200="MA",ROUND(($M200*($U200^2*$W200*(0.0799+0.000146*$W200)+0.0411*$W200^2)/10000),3),IF($L200="KU",ROUND(($M200*($U200^2*$W200*(0.07995+0.00016105*$W200)+0.04948*$W200^2)/10000),3),IF($L200="KS",ROUND(($M200*($U200^2*$W200*(0.0783+0.000236*$W200)+0.045*$W200^2)/10000),3),IF($L200="HB",ROUND(($M200*($U200^2*$W200*(0.0783+0.000236*$W252)+0.045*$W200^2)/10000),3))))))</f>
        <v>0</v>
      </c>
    </row>
    <row r="201" spans="26:26" x14ac:dyDescent="0.2">
      <c r="Z201" s="106" t="b">
        <f t="shared" si="1"/>
        <v>0</v>
      </c>
    </row>
    <row r="202" spans="26:26" x14ac:dyDescent="0.2">
      <c r="Z202" s="106" t="b">
        <f t="shared" si="1"/>
        <v>0</v>
      </c>
    </row>
    <row r="203" spans="26:26" x14ac:dyDescent="0.2">
      <c r="Z203" s="106" t="b">
        <f t="shared" si="1"/>
        <v>0</v>
      </c>
    </row>
    <row r="204" spans="26:26" x14ac:dyDescent="0.2">
      <c r="Z204" s="106" t="b">
        <f t="shared" si="1"/>
        <v>0</v>
      </c>
    </row>
    <row r="205" spans="26:26" x14ac:dyDescent="0.2">
      <c r="Z205" s="106" t="b">
        <f t="shared" si="1"/>
        <v>0</v>
      </c>
    </row>
    <row r="206" spans="26:26" x14ac:dyDescent="0.2">
      <c r="Z206" s="106" t="b">
        <f t="shared" si="1"/>
        <v>0</v>
      </c>
    </row>
    <row r="207" spans="26:26" x14ac:dyDescent="0.2">
      <c r="Z207" s="106" t="b">
        <f t="shared" si="1"/>
        <v>0</v>
      </c>
    </row>
    <row r="208" spans="26:26" x14ac:dyDescent="0.2">
      <c r="Z208" s="106" t="b">
        <f t="shared" si="1"/>
        <v>0</v>
      </c>
    </row>
    <row r="209" spans="26:26" x14ac:dyDescent="0.2">
      <c r="Z209" s="106" t="b">
        <f t="shared" si="1"/>
        <v>0</v>
      </c>
    </row>
    <row r="210" spans="26:26" x14ac:dyDescent="0.2">
      <c r="Z210" s="106" t="b">
        <f t="shared" si="1"/>
        <v>0</v>
      </c>
    </row>
    <row r="211" spans="26:26" x14ac:dyDescent="0.2">
      <c r="Z211" s="106" t="b">
        <f t="shared" si="1"/>
        <v>0</v>
      </c>
    </row>
    <row r="212" spans="26:26" x14ac:dyDescent="0.2">
      <c r="Z212" s="106" t="b">
        <f t="shared" si="1"/>
        <v>0</v>
      </c>
    </row>
    <row r="213" spans="26:26" x14ac:dyDescent="0.2">
      <c r="Z213" s="106" t="b">
        <f t="shared" si="1"/>
        <v>0</v>
      </c>
    </row>
    <row r="214" spans="26:26" x14ac:dyDescent="0.2">
      <c r="Z214" s="106" t="b">
        <f t="shared" si="1"/>
        <v>0</v>
      </c>
    </row>
    <row r="215" spans="26:26" x14ac:dyDescent="0.2">
      <c r="Z215" s="106" t="b">
        <f t="shared" si="1"/>
        <v>0</v>
      </c>
    </row>
    <row r="216" spans="26:26" x14ac:dyDescent="0.2">
      <c r="Z216" s="106" t="b">
        <f t="shared" si="1"/>
        <v>0</v>
      </c>
    </row>
    <row r="217" spans="26:26" x14ac:dyDescent="0.2">
      <c r="Z217" s="106" t="b">
        <f t="shared" si="1"/>
        <v>0</v>
      </c>
    </row>
    <row r="218" spans="26:26" x14ac:dyDescent="0.2">
      <c r="Z218" s="106" t="b">
        <f t="shared" si="1"/>
        <v>0</v>
      </c>
    </row>
    <row r="219" spans="26:26" x14ac:dyDescent="0.2">
      <c r="Z219" s="106" t="b">
        <f t="shared" si="1"/>
        <v>0</v>
      </c>
    </row>
    <row r="220" spans="26:26" x14ac:dyDescent="0.2">
      <c r="Z220" s="106" t="b">
        <f t="shared" si="1"/>
        <v>0</v>
      </c>
    </row>
    <row r="221" spans="26:26" x14ac:dyDescent="0.2">
      <c r="Z221" s="106" t="b">
        <f t="shared" si="1"/>
        <v>0</v>
      </c>
    </row>
    <row r="222" spans="26:26" x14ac:dyDescent="0.2">
      <c r="Z222" s="106" t="b">
        <f t="shared" si="1"/>
        <v>0</v>
      </c>
    </row>
    <row r="223" spans="26:26" x14ac:dyDescent="0.2">
      <c r="Z223" s="106" t="b">
        <f t="shared" si="1"/>
        <v>0</v>
      </c>
    </row>
    <row r="224" spans="26:26" x14ac:dyDescent="0.2">
      <c r="Z224" s="106" t="b">
        <f t="shared" si="1"/>
        <v>0</v>
      </c>
    </row>
    <row r="225" spans="26:26" x14ac:dyDescent="0.2">
      <c r="Z225" s="106" t="b">
        <f t="shared" si="1"/>
        <v>0</v>
      </c>
    </row>
    <row r="226" spans="26:26" x14ac:dyDescent="0.2">
      <c r="Z226" s="106" t="b">
        <f t="shared" si="1"/>
        <v>0</v>
      </c>
    </row>
    <row r="227" spans="26:26" x14ac:dyDescent="0.2">
      <c r="Z227" s="106" t="b">
        <f t="shared" si="1"/>
        <v>0</v>
      </c>
    </row>
    <row r="228" spans="26:26" x14ac:dyDescent="0.2">
      <c r="Z228" s="106" t="b">
        <f t="shared" si="1"/>
        <v>0</v>
      </c>
    </row>
    <row r="229" spans="26:26" x14ac:dyDescent="0.2">
      <c r="Z229" s="106" t="b">
        <f t="shared" si="1"/>
        <v>0</v>
      </c>
    </row>
    <row r="230" spans="26:26" x14ac:dyDescent="0.2">
      <c r="Z230" s="106" t="b">
        <f t="shared" si="1"/>
        <v>0</v>
      </c>
    </row>
    <row r="231" spans="26:26" x14ac:dyDescent="0.2">
      <c r="Z231" s="106" t="b">
        <f t="shared" si="1"/>
        <v>0</v>
      </c>
    </row>
    <row r="232" spans="26:26" x14ac:dyDescent="0.2">
      <c r="Z232" s="106" t="b">
        <f t="shared" si="1"/>
        <v>0</v>
      </c>
    </row>
    <row r="233" spans="26:26" x14ac:dyDescent="0.2">
      <c r="Z233" s="106" t="b">
        <f t="shared" si="1"/>
        <v>0</v>
      </c>
    </row>
    <row r="234" spans="26:26" x14ac:dyDescent="0.2">
      <c r="Z234" s="106" t="b">
        <f t="shared" si="1"/>
        <v>0</v>
      </c>
    </row>
    <row r="235" spans="26:26" x14ac:dyDescent="0.2">
      <c r="Z235" s="106" t="b">
        <f t="shared" si="1"/>
        <v>0</v>
      </c>
    </row>
    <row r="236" spans="26:26" x14ac:dyDescent="0.2">
      <c r="Z236" s="106" t="b">
        <f t="shared" si="1"/>
        <v>0</v>
      </c>
    </row>
    <row r="237" spans="26:26" x14ac:dyDescent="0.2">
      <c r="Z237" s="106" t="b">
        <f t="shared" si="1"/>
        <v>0</v>
      </c>
    </row>
    <row r="238" spans="26:26" x14ac:dyDescent="0.2">
      <c r="Z238" s="106" t="b">
        <f t="shared" si="1"/>
        <v>0</v>
      </c>
    </row>
    <row r="239" spans="26:26" x14ac:dyDescent="0.2">
      <c r="Z239" s="106" t="b">
        <f t="shared" si="1"/>
        <v>0</v>
      </c>
    </row>
    <row r="240" spans="26:26" x14ac:dyDescent="0.2">
      <c r="Z240" s="106" t="b">
        <f t="shared" si="1"/>
        <v>0</v>
      </c>
    </row>
    <row r="241" spans="26:26" x14ac:dyDescent="0.2">
      <c r="Z241" s="106" t="b">
        <f t="shared" si="1"/>
        <v>0</v>
      </c>
    </row>
    <row r="242" spans="26:26" x14ac:dyDescent="0.2">
      <c r="Z242" s="106" t="b">
        <f t="shared" si="1"/>
        <v>0</v>
      </c>
    </row>
    <row r="243" spans="26:26" x14ac:dyDescent="0.2">
      <c r="Z243" s="106" t="b">
        <f t="shared" si="1"/>
        <v>0</v>
      </c>
    </row>
    <row r="244" spans="26:26" x14ac:dyDescent="0.2">
      <c r="Z244" s="106" t="b">
        <f t="shared" si="1"/>
        <v>0</v>
      </c>
    </row>
    <row r="245" spans="26:26" x14ac:dyDescent="0.2">
      <c r="Z245" s="106" t="b">
        <f t="shared" si="1"/>
        <v>0</v>
      </c>
    </row>
    <row r="246" spans="26:26" x14ac:dyDescent="0.2">
      <c r="Z246" s="106" t="b">
        <f t="shared" si="1"/>
        <v>0</v>
      </c>
    </row>
    <row r="247" spans="26:26" x14ac:dyDescent="0.2">
      <c r="Z247" s="106" t="b">
        <f t="shared" si="1"/>
        <v>0</v>
      </c>
    </row>
    <row r="248" spans="26:26" x14ac:dyDescent="0.2">
      <c r="Z248" s="106" t="b">
        <f t="shared" si="1"/>
        <v>0</v>
      </c>
    </row>
    <row r="249" spans="26:26" x14ac:dyDescent="0.2">
      <c r="Z249" s="106" t="b">
        <f t="shared" si="1"/>
        <v>0</v>
      </c>
    </row>
    <row r="250" spans="26:26" x14ac:dyDescent="0.2">
      <c r="Z250" s="106" t="b">
        <f t="shared" si="1"/>
        <v>0</v>
      </c>
    </row>
    <row r="251" spans="26:26" x14ac:dyDescent="0.2">
      <c r="Z251" s="106" t="b">
        <f t="shared" si="1"/>
        <v>0</v>
      </c>
    </row>
    <row r="252" spans="26:26" x14ac:dyDescent="0.2">
      <c r="Z252" s="106" t="b">
        <f t="shared" si="1"/>
        <v>0</v>
      </c>
    </row>
    <row r="253" spans="26:26" x14ac:dyDescent="0.2">
      <c r="Z253" s="106" t="b">
        <f t="shared" si="1"/>
        <v>0</v>
      </c>
    </row>
    <row r="254" spans="26:26" x14ac:dyDescent="0.2">
      <c r="Z254" s="106" t="b">
        <f t="shared" si="1"/>
        <v>0</v>
      </c>
    </row>
    <row r="255" spans="26:26" x14ac:dyDescent="0.2">
      <c r="Z255" s="106" t="b">
        <f t="shared" si="1"/>
        <v>0</v>
      </c>
    </row>
    <row r="256" spans="26:26" x14ac:dyDescent="0.2">
      <c r="Z256" s="106" t="b">
        <f t="shared" si="1"/>
        <v>0</v>
      </c>
    </row>
    <row r="257" spans="26:26" x14ac:dyDescent="0.2">
      <c r="Z257" s="106" t="b">
        <f t="shared" si="1"/>
        <v>0</v>
      </c>
    </row>
    <row r="258" spans="26:26" x14ac:dyDescent="0.2">
      <c r="Z258" s="106" t="b">
        <f t="shared" si="1"/>
        <v>0</v>
      </c>
    </row>
    <row r="259" spans="26:26" x14ac:dyDescent="0.2">
      <c r="Z259" s="106" t="b">
        <f t="shared" si="1"/>
        <v>0</v>
      </c>
    </row>
    <row r="260" spans="26:26" x14ac:dyDescent="0.2">
      <c r="Z260" s="106" t="b">
        <f t="shared" si="1"/>
        <v>0</v>
      </c>
    </row>
    <row r="261" spans="26:26" x14ac:dyDescent="0.2">
      <c r="Z261" s="106" t="b">
        <f t="shared" si="1"/>
        <v>0</v>
      </c>
    </row>
    <row r="262" spans="26:26" x14ac:dyDescent="0.2">
      <c r="Z262" s="106" t="b">
        <f t="shared" si="1"/>
        <v>0</v>
      </c>
    </row>
    <row r="263" spans="26:26" x14ac:dyDescent="0.2">
      <c r="Z263" s="106" t="b">
        <f t="shared" si="1"/>
        <v>0</v>
      </c>
    </row>
    <row r="264" spans="26:26" x14ac:dyDescent="0.2">
      <c r="Z264" s="106" t="b">
        <f t="shared" ref="Z264:Z309" si="2">(IF($L264="MA",ROUND(($M264*($U264^2*$W264*(0.0799+0.000146*$W264)+0.0411*$W264^2)/10000),3),IF($L264="KU",ROUND(($M264*($U264^2*$W264*(0.07995+0.00016105*$W264)+0.04948*$W264^2)/10000),3),IF($L264="KS",ROUND(($M264*($U264^2*$W264*(0.0783+0.000236*$W264)+0.045*$W264^2)/10000),3),IF($L264="HB",ROUND(($M264*($U264^2*$W264*(0.0783+0.000236*$W316)+0.045*$W264^2)/10000),3))))))</f>
        <v>0</v>
      </c>
    </row>
    <row r="265" spans="26:26" x14ac:dyDescent="0.2">
      <c r="Z265" s="106" t="b">
        <f t="shared" si="2"/>
        <v>0</v>
      </c>
    </row>
    <row r="266" spans="26:26" x14ac:dyDescent="0.2">
      <c r="Z266" s="106" t="b">
        <f t="shared" si="2"/>
        <v>0</v>
      </c>
    </row>
    <row r="267" spans="26:26" x14ac:dyDescent="0.2">
      <c r="Z267" s="106" t="b">
        <f t="shared" si="2"/>
        <v>0</v>
      </c>
    </row>
    <row r="268" spans="26:26" x14ac:dyDescent="0.2">
      <c r="Z268" s="106" t="b">
        <f t="shared" si="2"/>
        <v>0</v>
      </c>
    </row>
    <row r="269" spans="26:26" x14ac:dyDescent="0.2">
      <c r="Z269" s="106" t="b">
        <f t="shared" si="2"/>
        <v>0</v>
      </c>
    </row>
    <row r="270" spans="26:26" x14ac:dyDescent="0.2">
      <c r="Z270" s="106" t="b">
        <f t="shared" si="2"/>
        <v>0</v>
      </c>
    </row>
    <row r="271" spans="26:26" x14ac:dyDescent="0.2">
      <c r="Z271" s="106" t="b">
        <f t="shared" si="2"/>
        <v>0</v>
      </c>
    </row>
    <row r="272" spans="26:26" x14ac:dyDescent="0.2">
      <c r="Z272" s="106" t="b">
        <f t="shared" si="2"/>
        <v>0</v>
      </c>
    </row>
    <row r="273" spans="26:26" x14ac:dyDescent="0.2">
      <c r="Z273" s="106" t="b">
        <f t="shared" si="2"/>
        <v>0</v>
      </c>
    </row>
    <row r="274" spans="26:26" x14ac:dyDescent="0.2">
      <c r="Z274" s="106" t="b">
        <f t="shared" si="2"/>
        <v>0</v>
      </c>
    </row>
    <row r="275" spans="26:26" x14ac:dyDescent="0.2">
      <c r="Z275" s="106" t="b">
        <f t="shared" si="2"/>
        <v>0</v>
      </c>
    </row>
    <row r="276" spans="26:26" x14ac:dyDescent="0.2">
      <c r="Z276" s="106" t="b">
        <f t="shared" si="2"/>
        <v>0</v>
      </c>
    </row>
    <row r="277" spans="26:26" x14ac:dyDescent="0.2">
      <c r="Z277" s="106" t="b">
        <f t="shared" si="2"/>
        <v>0</v>
      </c>
    </row>
    <row r="278" spans="26:26" x14ac:dyDescent="0.2">
      <c r="Z278" s="106" t="b">
        <f t="shared" si="2"/>
        <v>0</v>
      </c>
    </row>
    <row r="279" spans="26:26" x14ac:dyDescent="0.2">
      <c r="Z279" s="106" t="b">
        <f t="shared" si="2"/>
        <v>0</v>
      </c>
    </row>
    <row r="280" spans="26:26" x14ac:dyDescent="0.2">
      <c r="Z280" s="106" t="b">
        <f t="shared" si="2"/>
        <v>0</v>
      </c>
    </row>
    <row r="281" spans="26:26" x14ac:dyDescent="0.2">
      <c r="Z281" s="106" t="b">
        <f t="shared" si="2"/>
        <v>0</v>
      </c>
    </row>
    <row r="282" spans="26:26" x14ac:dyDescent="0.2">
      <c r="Z282" s="106" t="b">
        <f t="shared" si="2"/>
        <v>0</v>
      </c>
    </row>
    <row r="283" spans="26:26" x14ac:dyDescent="0.2">
      <c r="Z283" s="106" t="b">
        <f t="shared" si="2"/>
        <v>0</v>
      </c>
    </row>
    <row r="284" spans="26:26" x14ac:dyDescent="0.2">
      <c r="Z284" s="106" t="b">
        <f t="shared" si="2"/>
        <v>0</v>
      </c>
    </row>
    <row r="285" spans="26:26" x14ac:dyDescent="0.2">
      <c r="Z285" s="106" t="b">
        <f t="shared" si="2"/>
        <v>0</v>
      </c>
    </row>
    <row r="286" spans="26:26" x14ac:dyDescent="0.2">
      <c r="Z286" s="106" t="b">
        <f t="shared" si="2"/>
        <v>0</v>
      </c>
    </row>
    <row r="287" spans="26:26" x14ac:dyDescent="0.2">
      <c r="Z287" s="106" t="b">
        <f t="shared" si="2"/>
        <v>0</v>
      </c>
    </row>
    <row r="288" spans="26:26" x14ac:dyDescent="0.2">
      <c r="Z288" s="106" t="b">
        <f t="shared" si="2"/>
        <v>0</v>
      </c>
    </row>
    <row r="289" spans="26:26" x14ac:dyDescent="0.2">
      <c r="Z289" s="106" t="b">
        <f t="shared" si="2"/>
        <v>0</v>
      </c>
    </row>
    <row r="290" spans="26:26" x14ac:dyDescent="0.2">
      <c r="Z290" s="106" t="b">
        <f t="shared" si="2"/>
        <v>0</v>
      </c>
    </row>
    <row r="291" spans="26:26" x14ac:dyDescent="0.2">
      <c r="Z291" s="106" t="b">
        <f t="shared" si="2"/>
        <v>0</v>
      </c>
    </row>
    <row r="292" spans="26:26" x14ac:dyDescent="0.2">
      <c r="Z292" s="106" t="b">
        <f t="shared" si="2"/>
        <v>0</v>
      </c>
    </row>
    <row r="293" spans="26:26" x14ac:dyDescent="0.2">
      <c r="Z293" s="106" t="b">
        <f t="shared" si="2"/>
        <v>0</v>
      </c>
    </row>
    <row r="294" spans="26:26" x14ac:dyDescent="0.2">
      <c r="Z294" s="106" t="b">
        <f t="shared" si="2"/>
        <v>0</v>
      </c>
    </row>
    <row r="295" spans="26:26" x14ac:dyDescent="0.2">
      <c r="Z295" s="106" t="b">
        <f t="shared" si="2"/>
        <v>0</v>
      </c>
    </row>
    <row r="296" spans="26:26" x14ac:dyDescent="0.2">
      <c r="Z296" s="106" t="b">
        <f t="shared" si="2"/>
        <v>0</v>
      </c>
    </row>
    <row r="297" spans="26:26" x14ac:dyDescent="0.2">
      <c r="Z297" s="106" t="b">
        <f t="shared" si="2"/>
        <v>0</v>
      </c>
    </row>
    <row r="298" spans="26:26" x14ac:dyDescent="0.2">
      <c r="Z298" s="106" t="b">
        <f t="shared" si="2"/>
        <v>0</v>
      </c>
    </row>
    <row r="299" spans="26:26" x14ac:dyDescent="0.2">
      <c r="Z299" s="106" t="b">
        <f t="shared" si="2"/>
        <v>0</v>
      </c>
    </row>
    <row r="300" spans="26:26" x14ac:dyDescent="0.2">
      <c r="Z300" s="106" t="b">
        <f t="shared" si="2"/>
        <v>0</v>
      </c>
    </row>
    <row r="301" spans="26:26" x14ac:dyDescent="0.2">
      <c r="Z301" s="106" t="b">
        <f t="shared" si="2"/>
        <v>0</v>
      </c>
    </row>
    <row r="302" spans="26:26" x14ac:dyDescent="0.2">
      <c r="Z302" s="106" t="b">
        <f t="shared" si="2"/>
        <v>0</v>
      </c>
    </row>
    <row r="303" spans="26:26" x14ac:dyDescent="0.2">
      <c r="Z303" s="106" t="b">
        <f t="shared" si="2"/>
        <v>0</v>
      </c>
    </row>
    <row r="304" spans="26:26" x14ac:dyDescent="0.2">
      <c r="Z304" s="106" t="b">
        <f t="shared" si="2"/>
        <v>0</v>
      </c>
    </row>
    <row r="305" spans="26:26" x14ac:dyDescent="0.2">
      <c r="Z305" s="106" t="b">
        <f t="shared" si="2"/>
        <v>0</v>
      </c>
    </row>
    <row r="306" spans="26:26" x14ac:dyDescent="0.2">
      <c r="Z306" s="106" t="b">
        <f t="shared" si="2"/>
        <v>0</v>
      </c>
    </row>
    <row r="307" spans="26:26" x14ac:dyDescent="0.2">
      <c r="Z307" s="106" t="b">
        <f t="shared" si="2"/>
        <v>0</v>
      </c>
    </row>
    <row r="308" spans="26:26" x14ac:dyDescent="0.2">
      <c r="Z308" s="106" t="b">
        <f t="shared" si="2"/>
        <v>0</v>
      </c>
    </row>
    <row r="309" spans="26:26" x14ac:dyDescent="0.2">
      <c r="Z309" s="106" t="b">
        <f t="shared" si="2"/>
        <v>0</v>
      </c>
    </row>
    <row r="310" spans="26:26" x14ac:dyDescent="0.2">
      <c r="Z310" s="106"/>
    </row>
  </sheetData>
  <dataValidations count="3">
    <dataValidation type="list" allowBlank="1" showInputMessage="1" showErrorMessage="1" sqref="O5:O308 JK5:JK308 TG5:TG308 ADC5:ADC308 AMY5:AMY308 AWU5:AWU308 BGQ5:BGQ308 BQM5:BQM308 CAI5:CAI308 CKE5:CKE308 CUA5:CUA308 DDW5:DDW308 DNS5:DNS308 DXO5:DXO308 EHK5:EHK308 ERG5:ERG308 FBC5:FBC308 FKY5:FKY308 FUU5:FUU308 GEQ5:GEQ308 GOM5:GOM308 GYI5:GYI308 HIE5:HIE308 HSA5:HSA308 IBW5:IBW308 ILS5:ILS308 IVO5:IVO308 JFK5:JFK308 JPG5:JPG308 JZC5:JZC308 KIY5:KIY308 KSU5:KSU308 LCQ5:LCQ308 LMM5:LMM308 LWI5:LWI308 MGE5:MGE308 MQA5:MQA308 MZW5:MZW308 NJS5:NJS308 NTO5:NTO308 ODK5:ODK308 ONG5:ONG308 OXC5:OXC308 PGY5:PGY308 PQU5:PQU308 QAQ5:QAQ308 QKM5:QKM308 QUI5:QUI308 REE5:REE308 ROA5:ROA308 RXW5:RXW308 SHS5:SHS308 SRO5:SRO308 TBK5:TBK308 TLG5:TLG308 TVC5:TVC308 UEY5:UEY308 UOU5:UOU308 UYQ5:UYQ308 VIM5:VIM308 VSI5:VSI308 WCE5:WCE308 WMA5:WMA308 WVW5:WVW308 O65541:O65844 JK65541:JK65844 TG65541:TG65844 ADC65541:ADC65844 AMY65541:AMY65844 AWU65541:AWU65844 BGQ65541:BGQ65844 BQM65541:BQM65844 CAI65541:CAI65844 CKE65541:CKE65844 CUA65541:CUA65844 DDW65541:DDW65844 DNS65541:DNS65844 DXO65541:DXO65844 EHK65541:EHK65844 ERG65541:ERG65844 FBC65541:FBC65844 FKY65541:FKY65844 FUU65541:FUU65844 GEQ65541:GEQ65844 GOM65541:GOM65844 GYI65541:GYI65844 HIE65541:HIE65844 HSA65541:HSA65844 IBW65541:IBW65844 ILS65541:ILS65844 IVO65541:IVO65844 JFK65541:JFK65844 JPG65541:JPG65844 JZC65541:JZC65844 KIY65541:KIY65844 KSU65541:KSU65844 LCQ65541:LCQ65844 LMM65541:LMM65844 LWI65541:LWI65844 MGE65541:MGE65844 MQA65541:MQA65844 MZW65541:MZW65844 NJS65541:NJS65844 NTO65541:NTO65844 ODK65541:ODK65844 ONG65541:ONG65844 OXC65541:OXC65844 PGY65541:PGY65844 PQU65541:PQU65844 QAQ65541:QAQ65844 QKM65541:QKM65844 QUI65541:QUI65844 REE65541:REE65844 ROA65541:ROA65844 RXW65541:RXW65844 SHS65541:SHS65844 SRO65541:SRO65844 TBK65541:TBK65844 TLG65541:TLG65844 TVC65541:TVC65844 UEY65541:UEY65844 UOU65541:UOU65844 UYQ65541:UYQ65844 VIM65541:VIM65844 VSI65541:VSI65844 WCE65541:WCE65844 WMA65541:WMA65844 WVW65541:WVW65844 O131077:O131380 JK131077:JK131380 TG131077:TG131380 ADC131077:ADC131380 AMY131077:AMY131380 AWU131077:AWU131380 BGQ131077:BGQ131380 BQM131077:BQM131380 CAI131077:CAI131380 CKE131077:CKE131380 CUA131077:CUA131380 DDW131077:DDW131380 DNS131077:DNS131380 DXO131077:DXO131380 EHK131077:EHK131380 ERG131077:ERG131380 FBC131077:FBC131380 FKY131077:FKY131380 FUU131077:FUU131380 GEQ131077:GEQ131380 GOM131077:GOM131380 GYI131077:GYI131380 HIE131077:HIE131380 HSA131077:HSA131380 IBW131077:IBW131380 ILS131077:ILS131380 IVO131077:IVO131380 JFK131077:JFK131380 JPG131077:JPG131380 JZC131077:JZC131380 KIY131077:KIY131380 KSU131077:KSU131380 LCQ131077:LCQ131380 LMM131077:LMM131380 LWI131077:LWI131380 MGE131077:MGE131380 MQA131077:MQA131380 MZW131077:MZW131380 NJS131077:NJS131380 NTO131077:NTO131380 ODK131077:ODK131380 ONG131077:ONG131380 OXC131077:OXC131380 PGY131077:PGY131380 PQU131077:PQU131380 QAQ131077:QAQ131380 QKM131077:QKM131380 QUI131077:QUI131380 REE131077:REE131380 ROA131077:ROA131380 RXW131077:RXW131380 SHS131077:SHS131380 SRO131077:SRO131380 TBK131077:TBK131380 TLG131077:TLG131380 TVC131077:TVC131380 UEY131077:UEY131380 UOU131077:UOU131380 UYQ131077:UYQ131380 VIM131077:VIM131380 VSI131077:VSI131380 WCE131077:WCE131380 WMA131077:WMA131380 WVW131077:WVW131380 O196613:O196916 JK196613:JK196916 TG196613:TG196916 ADC196613:ADC196916 AMY196613:AMY196916 AWU196613:AWU196916 BGQ196613:BGQ196916 BQM196613:BQM196916 CAI196613:CAI196916 CKE196613:CKE196916 CUA196613:CUA196916 DDW196613:DDW196916 DNS196613:DNS196916 DXO196613:DXO196916 EHK196613:EHK196916 ERG196613:ERG196916 FBC196613:FBC196916 FKY196613:FKY196916 FUU196613:FUU196916 GEQ196613:GEQ196916 GOM196613:GOM196916 GYI196613:GYI196916 HIE196613:HIE196916 HSA196613:HSA196916 IBW196613:IBW196916 ILS196613:ILS196916 IVO196613:IVO196916 JFK196613:JFK196916 JPG196613:JPG196916 JZC196613:JZC196916 KIY196613:KIY196916 KSU196613:KSU196916 LCQ196613:LCQ196916 LMM196613:LMM196916 LWI196613:LWI196916 MGE196613:MGE196916 MQA196613:MQA196916 MZW196613:MZW196916 NJS196613:NJS196916 NTO196613:NTO196916 ODK196613:ODK196916 ONG196613:ONG196916 OXC196613:OXC196916 PGY196613:PGY196916 PQU196613:PQU196916 QAQ196613:QAQ196916 QKM196613:QKM196916 QUI196613:QUI196916 REE196613:REE196916 ROA196613:ROA196916 RXW196613:RXW196916 SHS196613:SHS196916 SRO196613:SRO196916 TBK196613:TBK196916 TLG196613:TLG196916 TVC196613:TVC196916 UEY196613:UEY196916 UOU196613:UOU196916 UYQ196613:UYQ196916 VIM196613:VIM196916 VSI196613:VSI196916 WCE196613:WCE196916 WMA196613:WMA196916 WVW196613:WVW196916 O262149:O262452 JK262149:JK262452 TG262149:TG262452 ADC262149:ADC262452 AMY262149:AMY262452 AWU262149:AWU262452 BGQ262149:BGQ262452 BQM262149:BQM262452 CAI262149:CAI262452 CKE262149:CKE262452 CUA262149:CUA262452 DDW262149:DDW262452 DNS262149:DNS262452 DXO262149:DXO262452 EHK262149:EHK262452 ERG262149:ERG262452 FBC262149:FBC262452 FKY262149:FKY262452 FUU262149:FUU262452 GEQ262149:GEQ262452 GOM262149:GOM262452 GYI262149:GYI262452 HIE262149:HIE262452 HSA262149:HSA262452 IBW262149:IBW262452 ILS262149:ILS262452 IVO262149:IVO262452 JFK262149:JFK262452 JPG262149:JPG262452 JZC262149:JZC262452 KIY262149:KIY262452 KSU262149:KSU262452 LCQ262149:LCQ262452 LMM262149:LMM262452 LWI262149:LWI262452 MGE262149:MGE262452 MQA262149:MQA262452 MZW262149:MZW262452 NJS262149:NJS262452 NTO262149:NTO262452 ODK262149:ODK262452 ONG262149:ONG262452 OXC262149:OXC262452 PGY262149:PGY262452 PQU262149:PQU262452 QAQ262149:QAQ262452 QKM262149:QKM262452 QUI262149:QUI262452 REE262149:REE262452 ROA262149:ROA262452 RXW262149:RXW262452 SHS262149:SHS262452 SRO262149:SRO262452 TBK262149:TBK262452 TLG262149:TLG262452 TVC262149:TVC262452 UEY262149:UEY262452 UOU262149:UOU262452 UYQ262149:UYQ262452 VIM262149:VIM262452 VSI262149:VSI262452 WCE262149:WCE262452 WMA262149:WMA262452 WVW262149:WVW262452 O327685:O327988 JK327685:JK327988 TG327685:TG327988 ADC327685:ADC327988 AMY327685:AMY327988 AWU327685:AWU327988 BGQ327685:BGQ327988 BQM327685:BQM327988 CAI327685:CAI327988 CKE327685:CKE327988 CUA327685:CUA327988 DDW327685:DDW327988 DNS327685:DNS327988 DXO327685:DXO327988 EHK327685:EHK327988 ERG327685:ERG327988 FBC327685:FBC327988 FKY327685:FKY327988 FUU327685:FUU327988 GEQ327685:GEQ327988 GOM327685:GOM327988 GYI327685:GYI327988 HIE327685:HIE327988 HSA327685:HSA327988 IBW327685:IBW327988 ILS327685:ILS327988 IVO327685:IVO327988 JFK327685:JFK327988 JPG327685:JPG327988 JZC327685:JZC327988 KIY327685:KIY327988 KSU327685:KSU327988 LCQ327685:LCQ327988 LMM327685:LMM327988 LWI327685:LWI327988 MGE327685:MGE327988 MQA327685:MQA327988 MZW327685:MZW327988 NJS327685:NJS327988 NTO327685:NTO327988 ODK327685:ODK327988 ONG327685:ONG327988 OXC327685:OXC327988 PGY327685:PGY327988 PQU327685:PQU327988 QAQ327685:QAQ327988 QKM327685:QKM327988 QUI327685:QUI327988 REE327685:REE327988 ROA327685:ROA327988 RXW327685:RXW327988 SHS327685:SHS327988 SRO327685:SRO327988 TBK327685:TBK327988 TLG327685:TLG327988 TVC327685:TVC327988 UEY327685:UEY327988 UOU327685:UOU327988 UYQ327685:UYQ327988 VIM327685:VIM327988 VSI327685:VSI327988 WCE327685:WCE327988 WMA327685:WMA327988 WVW327685:WVW327988 O393221:O393524 JK393221:JK393524 TG393221:TG393524 ADC393221:ADC393524 AMY393221:AMY393524 AWU393221:AWU393524 BGQ393221:BGQ393524 BQM393221:BQM393524 CAI393221:CAI393524 CKE393221:CKE393524 CUA393221:CUA393524 DDW393221:DDW393524 DNS393221:DNS393524 DXO393221:DXO393524 EHK393221:EHK393524 ERG393221:ERG393524 FBC393221:FBC393524 FKY393221:FKY393524 FUU393221:FUU393524 GEQ393221:GEQ393524 GOM393221:GOM393524 GYI393221:GYI393524 HIE393221:HIE393524 HSA393221:HSA393524 IBW393221:IBW393524 ILS393221:ILS393524 IVO393221:IVO393524 JFK393221:JFK393524 JPG393221:JPG393524 JZC393221:JZC393524 KIY393221:KIY393524 KSU393221:KSU393524 LCQ393221:LCQ393524 LMM393221:LMM393524 LWI393221:LWI393524 MGE393221:MGE393524 MQA393221:MQA393524 MZW393221:MZW393524 NJS393221:NJS393524 NTO393221:NTO393524 ODK393221:ODK393524 ONG393221:ONG393524 OXC393221:OXC393524 PGY393221:PGY393524 PQU393221:PQU393524 QAQ393221:QAQ393524 QKM393221:QKM393524 QUI393221:QUI393524 REE393221:REE393524 ROA393221:ROA393524 RXW393221:RXW393524 SHS393221:SHS393524 SRO393221:SRO393524 TBK393221:TBK393524 TLG393221:TLG393524 TVC393221:TVC393524 UEY393221:UEY393524 UOU393221:UOU393524 UYQ393221:UYQ393524 VIM393221:VIM393524 VSI393221:VSI393524 WCE393221:WCE393524 WMA393221:WMA393524 WVW393221:WVW393524 O458757:O459060 JK458757:JK459060 TG458757:TG459060 ADC458757:ADC459060 AMY458757:AMY459060 AWU458757:AWU459060 BGQ458757:BGQ459060 BQM458757:BQM459060 CAI458757:CAI459060 CKE458757:CKE459060 CUA458757:CUA459060 DDW458757:DDW459060 DNS458757:DNS459060 DXO458757:DXO459060 EHK458757:EHK459060 ERG458757:ERG459060 FBC458757:FBC459060 FKY458757:FKY459060 FUU458757:FUU459060 GEQ458757:GEQ459060 GOM458757:GOM459060 GYI458757:GYI459060 HIE458757:HIE459060 HSA458757:HSA459060 IBW458757:IBW459060 ILS458757:ILS459060 IVO458757:IVO459060 JFK458757:JFK459060 JPG458757:JPG459060 JZC458757:JZC459060 KIY458757:KIY459060 KSU458757:KSU459060 LCQ458757:LCQ459060 LMM458757:LMM459060 LWI458757:LWI459060 MGE458757:MGE459060 MQA458757:MQA459060 MZW458757:MZW459060 NJS458757:NJS459060 NTO458757:NTO459060 ODK458757:ODK459060 ONG458757:ONG459060 OXC458757:OXC459060 PGY458757:PGY459060 PQU458757:PQU459060 QAQ458757:QAQ459060 QKM458757:QKM459060 QUI458757:QUI459060 REE458757:REE459060 ROA458757:ROA459060 RXW458757:RXW459060 SHS458757:SHS459060 SRO458757:SRO459060 TBK458757:TBK459060 TLG458757:TLG459060 TVC458757:TVC459060 UEY458757:UEY459060 UOU458757:UOU459060 UYQ458757:UYQ459060 VIM458757:VIM459060 VSI458757:VSI459060 WCE458757:WCE459060 WMA458757:WMA459060 WVW458757:WVW459060 O524293:O524596 JK524293:JK524596 TG524293:TG524596 ADC524293:ADC524596 AMY524293:AMY524596 AWU524293:AWU524596 BGQ524293:BGQ524596 BQM524293:BQM524596 CAI524293:CAI524596 CKE524293:CKE524596 CUA524293:CUA524596 DDW524293:DDW524596 DNS524293:DNS524596 DXO524293:DXO524596 EHK524293:EHK524596 ERG524293:ERG524596 FBC524293:FBC524596 FKY524293:FKY524596 FUU524293:FUU524596 GEQ524293:GEQ524596 GOM524293:GOM524596 GYI524293:GYI524596 HIE524293:HIE524596 HSA524293:HSA524596 IBW524293:IBW524596 ILS524293:ILS524596 IVO524293:IVO524596 JFK524293:JFK524596 JPG524293:JPG524596 JZC524293:JZC524596 KIY524293:KIY524596 KSU524293:KSU524596 LCQ524293:LCQ524596 LMM524293:LMM524596 LWI524293:LWI524596 MGE524293:MGE524596 MQA524293:MQA524596 MZW524293:MZW524596 NJS524293:NJS524596 NTO524293:NTO524596 ODK524293:ODK524596 ONG524293:ONG524596 OXC524293:OXC524596 PGY524293:PGY524596 PQU524293:PQU524596 QAQ524293:QAQ524596 QKM524293:QKM524596 QUI524293:QUI524596 REE524293:REE524596 ROA524293:ROA524596 RXW524293:RXW524596 SHS524293:SHS524596 SRO524293:SRO524596 TBK524293:TBK524596 TLG524293:TLG524596 TVC524293:TVC524596 UEY524293:UEY524596 UOU524293:UOU524596 UYQ524293:UYQ524596 VIM524293:VIM524596 VSI524293:VSI524596 WCE524293:WCE524596 WMA524293:WMA524596 WVW524293:WVW524596 O589829:O590132 JK589829:JK590132 TG589829:TG590132 ADC589829:ADC590132 AMY589829:AMY590132 AWU589829:AWU590132 BGQ589829:BGQ590132 BQM589829:BQM590132 CAI589829:CAI590132 CKE589829:CKE590132 CUA589829:CUA590132 DDW589829:DDW590132 DNS589829:DNS590132 DXO589829:DXO590132 EHK589829:EHK590132 ERG589829:ERG590132 FBC589829:FBC590132 FKY589829:FKY590132 FUU589829:FUU590132 GEQ589829:GEQ590132 GOM589829:GOM590132 GYI589829:GYI590132 HIE589829:HIE590132 HSA589829:HSA590132 IBW589829:IBW590132 ILS589829:ILS590132 IVO589829:IVO590132 JFK589829:JFK590132 JPG589829:JPG590132 JZC589829:JZC590132 KIY589829:KIY590132 KSU589829:KSU590132 LCQ589829:LCQ590132 LMM589829:LMM590132 LWI589829:LWI590132 MGE589829:MGE590132 MQA589829:MQA590132 MZW589829:MZW590132 NJS589829:NJS590132 NTO589829:NTO590132 ODK589829:ODK590132 ONG589829:ONG590132 OXC589829:OXC590132 PGY589829:PGY590132 PQU589829:PQU590132 QAQ589829:QAQ590132 QKM589829:QKM590132 QUI589829:QUI590132 REE589829:REE590132 ROA589829:ROA590132 RXW589829:RXW590132 SHS589829:SHS590132 SRO589829:SRO590132 TBK589829:TBK590132 TLG589829:TLG590132 TVC589829:TVC590132 UEY589829:UEY590132 UOU589829:UOU590132 UYQ589829:UYQ590132 VIM589829:VIM590132 VSI589829:VSI590132 WCE589829:WCE590132 WMA589829:WMA590132 WVW589829:WVW590132 O655365:O655668 JK655365:JK655668 TG655365:TG655668 ADC655365:ADC655668 AMY655365:AMY655668 AWU655365:AWU655668 BGQ655365:BGQ655668 BQM655365:BQM655668 CAI655365:CAI655668 CKE655365:CKE655668 CUA655365:CUA655668 DDW655365:DDW655668 DNS655365:DNS655668 DXO655365:DXO655668 EHK655365:EHK655668 ERG655365:ERG655668 FBC655365:FBC655668 FKY655365:FKY655668 FUU655365:FUU655668 GEQ655365:GEQ655668 GOM655365:GOM655668 GYI655365:GYI655668 HIE655365:HIE655668 HSA655365:HSA655668 IBW655365:IBW655668 ILS655365:ILS655668 IVO655365:IVO655668 JFK655365:JFK655668 JPG655365:JPG655668 JZC655365:JZC655668 KIY655365:KIY655668 KSU655365:KSU655668 LCQ655365:LCQ655668 LMM655365:LMM655668 LWI655365:LWI655668 MGE655365:MGE655668 MQA655365:MQA655668 MZW655365:MZW655668 NJS655365:NJS655668 NTO655365:NTO655668 ODK655365:ODK655668 ONG655365:ONG655668 OXC655365:OXC655668 PGY655365:PGY655668 PQU655365:PQU655668 QAQ655365:QAQ655668 QKM655365:QKM655668 QUI655365:QUI655668 REE655365:REE655668 ROA655365:ROA655668 RXW655365:RXW655668 SHS655365:SHS655668 SRO655365:SRO655668 TBK655365:TBK655668 TLG655365:TLG655668 TVC655365:TVC655668 UEY655365:UEY655668 UOU655365:UOU655668 UYQ655365:UYQ655668 VIM655365:VIM655668 VSI655365:VSI655668 WCE655365:WCE655668 WMA655365:WMA655668 WVW655365:WVW655668 O720901:O721204 JK720901:JK721204 TG720901:TG721204 ADC720901:ADC721204 AMY720901:AMY721204 AWU720901:AWU721204 BGQ720901:BGQ721204 BQM720901:BQM721204 CAI720901:CAI721204 CKE720901:CKE721204 CUA720901:CUA721204 DDW720901:DDW721204 DNS720901:DNS721204 DXO720901:DXO721204 EHK720901:EHK721204 ERG720901:ERG721204 FBC720901:FBC721204 FKY720901:FKY721204 FUU720901:FUU721204 GEQ720901:GEQ721204 GOM720901:GOM721204 GYI720901:GYI721204 HIE720901:HIE721204 HSA720901:HSA721204 IBW720901:IBW721204 ILS720901:ILS721204 IVO720901:IVO721204 JFK720901:JFK721204 JPG720901:JPG721204 JZC720901:JZC721204 KIY720901:KIY721204 KSU720901:KSU721204 LCQ720901:LCQ721204 LMM720901:LMM721204 LWI720901:LWI721204 MGE720901:MGE721204 MQA720901:MQA721204 MZW720901:MZW721204 NJS720901:NJS721204 NTO720901:NTO721204 ODK720901:ODK721204 ONG720901:ONG721204 OXC720901:OXC721204 PGY720901:PGY721204 PQU720901:PQU721204 QAQ720901:QAQ721204 QKM720901:QKM721204 QUI720901:QUI721204 REE720901:REE721204 ROA720901:ROA721204 RXW720901:RXW721204 SHS720901:SHS721204 SRO720901:SRO721204 TBK720901:TBK721204 TLG720901:TLG721204 TVC720901:TVC721204 UEY720901:UEY721204 UOU720901:UOU721204 UYQ720901:UYQ721204 VIM720901:VIM721204 VSI720901:VSI721204 WCE720901:WCE721204 WMA720901:WMA721204 WVW720901:WVW721204 O786437:O786740 JK786437:JK786740 TG786437:TG786740 ADC786437:ADC786740 AMY786437:AMY786740 AWU786437:AWU786740 BGQ786437:BGQ786740 BQM786437:BQM786740 CAI786437:CAI786740 CKE786437:CKE786740 CUA786437:CUA786740 DDW786437:DDW786740 DNS786437:DNS786740 DXO786437:DXO786740 EHK786437:EHK786740 ERG786437:ERG786740 FBC786437:FBC786740 FKY786437:FKY786740 FUU786437:FUU786740 GEQ786437:GEQ786740 GOM786437:GOM786740 GYI786437:GYI786740 HIE786437:HIE786740 HSA786437:HSA786740 IBW786437:IBW786740 ILS786437:ILS786740 IVO786437:IVO786740 JFK786437:JFK786740 JPG786437:JPG786740 JZC786437:JZC786740 KIY786437:KIY786740 KSU786437:KSU786740 LCQ786437:LCQ786740 LMM786437:LMM786740 LWI786437:LWI786740 MGE786437:MGE786740 MQA786437:MQA786740 MZW786437:MZW786740 NJS786437:NJS786740 NTO786437:NTO786740 ODK786437:ODK786740 ONG786437:ONG786740 OXC786437:OXC786740 PGY786437:PGY786740 PQU786437:PQU786740 QAQ786437:QAQ786740 QKM786437:QKM786740 QUI786437:QUI786740 REE786437:REE786740 ROA786437:ROA786740 RXW786437:RXW786740 SHS786437:SHS786740 SRO786437:SRO786740 TBK786437:TBK786740 TLG786437:TLG786740 TVC786437:TVC786740 UEY786437:UEY786740 UOU786437:UOU786740 UYQ786437:UYQ786740 VIM786437:VIM786740 VSI786437:VSI786740 WCE786437:WCE786740 WMA786437:WMA786740 WVW786437:WVW786740 O851973:O852276 JK851973:JK852276 TG851973:TG852276 ADC851973:ADC852276 AMY851973:AMY852276 AWU851973:AWU852276 BGQ851973:BGQ852276 BQM851973:BQM852276 CAI851973:CAI852276 CKE851973:CKE852276 CUA851973:CUA852276 DDW851973:DDW852276 DNS851973:DNS852276 DXO851973:DXO852276 EHK851973:EHK852276 ERG851973:ERG852276 FBC851973:FBC852276 FKY851973:FKY852276 FUU851973:FUU852276 GEQ851973:GEQ852276 GOM851973:GOM852276 GYI851973:GYI852276 HIE851973:HIE852276 HSA851973:HSA852276 IBW851973:IBW852276 ILS851973:ILS852276 IVO851973:IVO852276 JFK851973:JFK852276 JPG851973:JPG852276 JZC851973:JZC852276 KIY851973:KIY852276 KSU851973:KSU852276 LCQ851973:LCQ852276 LMM851973:LMM852276 LWI851973:LWI852276 MGE851973:MGE852276 MQA851973:MQA852276 MZW851973:MZW852276 NJS851973:NJS852276 NTO851973:NTO852276 ODK851973:ODK852276 ONG851973:ONG852276 OXC851973:OXC852276 PGY851973:PGY852276 PQU851973:PQU852276 QAQ851973:QAQ852276 QKM851973:QKM852276 QUI851973:QUI852276 REE851973:REE852276 ROA851973:ROA852276 RXW851973:RXW852276 SHS851973:SHS852276 SRO851973:SRO852276 TBK851973:TBK852276 TLG851973:TLG852276 TVC851973:TVC852276 UEY851973:UEY852276 UOU851973:UOU852276 UYQ851973:UYQ852276 VIM851973:VIM852276 VSI851973:VSI852276 WCE851973:WCE852276 WMA851973:WMA852276 WVW851973:WVW852276 O917509:O917812 JK917509:JK917812 TG917509:TG917812 ADC917509:ADC917812 AMY917509:AMY917812 AWU917509:AWU917812 BGQ917509:BGQ917812 BQM917509:BQM917812 CAI917509:CAI917812 CKE917509:CKE917812 CUA917509:CUA917812 DDW917509:DDW917812 DNS917509:DNS917812 DXO917509:DXO917812 EHK917509:EHK917812 ERG917509:ERG917812 FBC917509:FBC917812 FKY917509:FKY917812 FUU917509:FUU917812 GEQ917509:GEQ917812 GOM917509:GOM917812 GYI917509:GYI917812 HIE917509:HIE917812 HSA917509:HSA917812 IBW917509:IBW917812 ILS917509:ILS917812 IVO917509:IVO917812 JFK917509:JFK917812 JPG917509:JPG917812 JZC917509:JZC917812 KIY917509:KIY917812 KSU917509:KSU917812 LCQ917509:LCQ917812 LMM917509:LMM917812 LWI917509:LWI917812 MGE917509:MGE917812 MQA917509:MQA917812 MZW917509:MZW917812 NJS917509:NJS917812 NTO917509:NTO917812 ODK917509:ODK917812 ONG917509:ONG917812 OXC917509:OXC917812 PGY917509:PGY917812 PQU917509:PQU917812 QAQ917509:QAQ917812 QKM917509:QKM917812 QUI917509:QUI917812 REE917509:REE917812 ROA917509:ROA917812 RXW917509:RXW917812 SHS917509:SHS917812 SRO917509:SRO917812 TBK917509:TBK917812 TLG917509:TLG917812 TVC917509:TVC917812 UEY917509:UEY917812 UOU917509:UOU917812 UYQ917509:UYQ917812 VIM917509:VIM917812 VSI917509:VSI917812 WCE917509:WCE917812 WMA917509:WMA917812 WVW917509:WVW917812 O983045:O983348 JK983045:JK983348 TG983045:TG983348 ADC983045:ADC983348 AMY983045:AMY983348 AWU983045:AWU983348 BGQ983045:BGQ983348 BQM983045:BQM983348 CAI983045:CAI983348 CKE983045:CKE983348 CUA983045:CUA983348 DDW983045:DDW983348 DNS983045:DNS983348 DXO983045:DXO983348 EHK983045:EHK983348 ERG983045:ERG983348 FBC983045:FBC983348 FKY983045:FKY983348 FUU983045:FUU983348 GEQ983045:GEQ983348 GOM983045:GOM983348 GYI983045:GYI983348 HIE983045:HIE983348 HSA983045:HSA983348 IBW983045:IBW983348 ILS983045:ILS983348 IVO983045:IVO983348 JFK983045:JFK983348 JPG983045:JPG983348 JZC983045:JZC983348 KIY983045:KIY983348 KSU983045:KSU983348 LCQ983045:LCQ983348 LMM983045:LMM983348 LWI983045:LWI983348 MGE983045:MGE983348 MQA983045:MQA983348 MZW983045:MZW983348 NJS983045:NJS983348 NTO983045:NTO983348 ODK983045:ODK983348 ONG983045:ONG983348 OXC983045:OXC983348 PGY983045:PGY983348 PQU983045:PQU983348 QAQ983045:QAQ983348 QKM983045:QKM983348 QUI983045:QUI983348 REE983045:REE983348 ROA983045:ROA983348 RXW983045:RXW983348 SHS983045:SHS983348 SRO983045:SRO983348 TBK983045:TBK983348 TLG983045:TLG983348 TVC983045:TVC983348 UEY983045:UEY983348 UOU983045:UOU983348 UYQ983045:UYQ983348 VIM983045:VIM983348 VSI983045:VSI983348 WCE983045:WCE983348 WMA983045:WMA983348 WVW983045:WVW983348">
      <formula1>"MAD,KOV,OKS,MUU,RIK,YTO,PEE,JAM,PIK,LYH,MET,TYY,VPL,PUT,SYD,LOH"</formula1>
    </dataValidation>
    <dataValidation type="list" allowBlank="1" showInputMessage="1" showErrorMessage="1" sqref="N5:N309 JJ5:JJ309 TF5:TF309 ADB5:ADB309 AMX5:AMX309 AWT5:AWT309 BGP5:BGP309 BQL5:BQL309 CAH5:CAH309 CKD5:CKD309 CTZ5:CTZ309 DDV5:DDV309 DNR5:DNR309 DXN5:DXN309 EHJ5:EHJ309 ERF5:ERF309 FBB5:FBB309 FKX5:FKX309 FUT5:FUT309 GEP5:GEP309 GOL5:GOL309 GYH5:GYH309 HID5:HID309 HRZ5:HRZ309 IBV5:IBV309 ILR5:ILR309 IVN5:IVN309 JFJ5:JFJ309 JPF5:JPF309 JZB5:JZB309 KIX5:KIX309 KST5:KST309 LCP5:LCP309 LML5:LML309 LWH5:LWH309 MGD5:MGD309 MPZ5:MPZ309 MZV5:MZV309 NJR5:NJR309 NTN5:NTN309 ODJ5:ODJ309 ONF5:ONF309 OXB5:OXB309 PGX5:PGX309 PQT5:PQT309 QAP5:QAP309 QKL5:QKL309 QUH5:QUH309 RED5:RED309 RNZ5:RNZ309 RXV5:RXV309 SHR5:SHR309 SRN5:SRN309 TBJ5:TBJ309 TLF5:TLF309 TVB5:TVB309 UEX5:UEX309 UOT5:UOT309 UYP5:UYP309 VIL5:VIL309 VSH5:VSH309 WCD5:WCD309 WLZ5:WLZ309 WVV5:WVV309 N65541:N65845 JJ65541:JJ65845 TF65541:TF65845 ADB65541:ADB65845 AMX65541:AMX65845 AWT65541:AWT65845 BGP65541:BGP65845 BQL65541:BQL65845 CAH65541:CAH65845 CKD65541:CKD65845 CTZ65541:CTZ65845 DDV65541:DDV65845 DNR65541:DNR65845 DXN65541:DXN65845 EHJ65541:EHJ65845 ERF65541:ERF65845 FBB65541:FBB65845 FKX65541:FKX65845 FUT65541:FUT65845 GEP65541:GEP65845 GOL65541:GOL65845 GYH65541:GYH65845 HID65541:HID65845 HRZ65541:HRZ65845 IBV65541:IBV65845 ILR65541:ILR65845 IVN65541:IVN65845 JFJ65541:JFJ65845 JPF65541:JPF65845 JZB65541:JZB65845 KIX65541:KIX65845 KST65541:KST65845 LCP65541:LCP65845 LML65541:LML65845 LWH65541:LWH65845 MGD65541:MGD65845 MPZ65541:MPZ65845 MZV65541:MZV65845 NJR65541:NJR65845 NTN65541:NTN65845 ODJ65541:ODJ65845 ONF65541:ONF65845 OXB65541:OXB65845 PGX65541:PGX65845 PQT65541:PQT65845 QAP65541:QAP65845 QKL65541:QKL65845 QUH65541:QUH65845 RED65541:RED65845 RNZ65541:RNZ65845 RXV65541:RXV65845 SHR65541:SHR65845 SRN65541:SRN65845 TBJ65541:TBJ65845 TLF65541:TLF65845 TVB65541:TVB65845 UEX65541:UEX65845 UOT65541:UOT65845 UYP65541:UYP65845 VIL65541:VIL65845 VSH65541:VSH65845 WCD65541:WCD65845 WLZ65541:WLZ65845 WVV65541:WVV65845 N131077:N131381 JJ131077:JJ131381 TF131077:TF131381 ADB131077:ADB131381 AMX131077:AMX131381 AWT131077:AWT131381 BGP131077:BGP131381 BQL131077:BQL131381 CAH131077:CAH131381 CKD131077:CKD131381 CTZ131077:CTZ131381 DDV131077:DDV131381 DNR131077:DNR131381 DXN131077:DXN131381 EHJ131077:EHJ131381 ERF131077:ERF131381 FBB131077:FBB131381 FKX131077:FKX131381 FUT131077:FUT131381 GEP131077:GEP131381 GOL131077:GOL131381 GYH131077:GYH131381 HID131077:HID131381 HRZ131077:HRZ131381 IBV131077:IBV131381 ILR131077:ILR131381 IVN131077:IVN131381 JFJ131077:JFJ131381 JPF131077:JPF131381 JZB131077:JZB131381 KIX131077:KIX131381 KST131077:KST131381 LCP131077:LCP131381 LML131077:LML131381 LWH131077:LWH131381 MGD131077:MGD131381 MPZ131077:MPZ131381 MZV131077:MZV131381 NJR131077:NJR131381 NTN131077:NTN131381 ODJ131077:ODJ131381 ONF131077:ONF131381 OXB131077:OXB131381 PGX131077:PGX131381 PQT131077:PQT131381 QAP131077:QAP131381 QKL131077:QKL131381 QUH131077:QUH131381 RED131077:RED131381 RNZ131077:RNZ131381 RXV131077:RXV131381 SHR131077:SHR131381 SRN131077:SRN131381 TBJ131077:TBJ131381 TLF131077:TLF131381 TVB131077:TVB131381 UEX131077:UEX131381 UOT131077:UOT131381 UYP131077:UYP131381 VIL131077:VIL131381 VSH131077:VSH131381 WCD131077:WCD131381 WLZ131077:WLZ131381 WVV131077:WVV131381 N196613:N196917 JJ196613:JJ196917 TF196613:TF196917 ADB196613:ADB196917 AMX196613:AMX196917 AWT196613:AWT196917 BGP196613:BGP196917 BQL196613:BQL196917 CAH196613:CAH196917 CKD196613:CKD196917 CTZ196613:CTZ196917 DDV196613:DDV196917 DNR196613:DNR196917 DXN196613:DXN196917 EHJ196613:EHJ196917 ERF196613:ERF196917 FBB196613:FBB196917 FKX196613:FKX196917 FUT196613:FUT196917 GEP196613:GEP196917 GOL196613:GOL196917 GYH196613:GYH196917 HID196613:HID196917 HRZ196613:HRZ196917 IBV196613:IBV196917 ILR196613:ILR196917 IVN196613:IVN196917 JFJ196613:JFJ196917 JPF196613:JPF196917 JZB196613:JZB196917 KIX196613:KIX196917 KST196613:KST196917 LCP196613:LCP196917 LML196613:LML196917 LWH196613:LWH196917 MGD196613:MGD196917 MPZ196613:MPZ196917 MZV196613:MZV196917 NJR196613:NJR196917 NTN196613:NTN196917 ODJ196613:ODJ196917 ONF196613:ONF196917 OXB196613:OXB196917 PGX196613:PGX196917 PQT196613:PQT196917 QAP196613:QAP196917 QKL196613:QKL196917 QUH196613:QUH196917 RED196613:RED196917 RNZ196613:RNZ196917 RXV196613:RXV196917 SHR196613:SHR196917 SRN196613:SRN196917 TBJ196613:TBJ196917 TLF196613:TLF196917 TVB196613:TVB196917 UEX196613:UEX196917 UOT196613:UOT196917 UYP196613:UYP196917 VIL196613:VIL196917 VSH196613:VSH196917 WCD196613:WCD196917 WLZ196613:WLZ196917 WVV196613:WVV196917 N262149:N262453 JJ262149:JJ262453 TF262149:TF262453 ADB262149:ADB262453 AMX262149:AMX262453 AWT262149:AWT262453 BGP262149:BGP262453 BQL262149:BQL262453 CAH262149:CAH262453 CKD262149:CKD262453 CTZ262149:CTZ262453 DDV262149:DDV262453 DNR262149:DNR262453 DXN262149:DXN262453 EHJ262149:EHJ262453 ERF262149:ERF262453 FBB262149:FBB262453 FKX262149:FKX262453 FUT262149:FUT262453 GEP262149:GEP262453 GOL262149:GOL262453 GYH262149:GYH262453 HID262149:HID262453 HRZ262149:HRZ262453 IBV262149:IBV262453 ILR262149:ILR262453 IVN262149:IVN262453 JFJ262149:JFJ262453 JPF262149:JPF262453 JZB262149:JZB262453 KIX262149:KIX262453 KST262149:KST262453 LCP262149:LCP262453 LML262149:LML262453 LWH262149:LWH262453 MGD262149:MGD262453 MPZ262149:MPZ262453 MZV262149:MZV262453 NJR262149:NJR262453 NTN262149:NTN262453 ODJ262149:ODJ262453 ONF262149:ONF262453 OXB262149:OXB262453 PGX262149:PGX262453 PQT262149:PQT262453 QAP262149:QAP262453 QKL262149:QKL262453 QUH262149:QUH262453 RED262149:RED262453 RNZ262149:RNZ262453 RXV262149:RXV262453 SHR262149:SHR262453 SRN262149:SRN262453 TBJ262149:TBJ262453 TLF262149:TLF262453 TVB262149:TVB262453 UEX262149:UEX262453 UOT262149:UOT262453 UYP262149:UYP262453 VIL262149:VIL262453 VSH262149:VSH262453 WCD262149:WCD262453 WLZ262149:WLZ262453 WVV262149:WVV262453 N327685:N327989 JJ327685:JJ327989 TF327685:TF327989 ADB327685:ADB327989 AMX327685:AMX327989 AWT327685:AWT327989 BGP327685:BGP327989 BQL327685:BQL327989 CAH327685:CAH327989 CKD327685:CKD327989 CTZ327685:CTZ327989 DDV327685:DDV327989 DNR327685:DNR327989 DXN327685:DXN327989 EHJ327685:EHJ327989 ERF327685:ERF327989 FBB327685:FBB327989 FKX327685:FKX327989 FUT327685:FUT327989 GEP327685:GEP327989 GOL327685:GOL327989 GYH327685:GYH327989 HID327685:HID327989 HRZ327685:HRZ327989 IBV327685:IBV327989 ILR327685:ILR327989 IVN327685:IVN327989 JFJ327685:JFJ327989 JPF327685:JPF327989 JZB327685:JZB327989 KIX327685:KIX327989 KST327685:KST327989 LCP327685:LCP327989 LML327685:LML327989 LWH327685:LWH327989 MGD327685:MGD327989 MPZ327685:MPZ327989 MZV327685:MZV327989 NJR327685:NJR327989 NTN327685:NTN327989 ODJ327685:ODJ327989 ONF327685:ONF327989 OXB327685:OXB327989 PGX327685:PGX327989 PQT327685:PQT327989 QAP327685:QAP327989 QKL327685:QKL327989 QUH327685:QUH327989 RED327685:RED327989 RNZ327685:RNZ327989 RXV327685:RXV327989 SHR327685:SHR327989 SRN327685:SRN327989 TBJ327685:TBJ327989 TLF327685:TLF327989 TVB327685:TVB327989 UEX327685:UEX327989 UOT327685:UOT327989 UYP327685:UYP327989 VIL327685:VIL327989 VSH327685:VSH327989 WCD327685:WCD327989 WLZ327685:WLZ327989 WVV327685:WVV327989 N393221:N393525 JJ393221:JJ393525 TF393221:TF393525 ADB393221:ADB393525 AMX393221:AMX393525 AWT393221:AWT393525 BGP393221:BGP393525 BQL393221:BQL393525 CAH393221:CAH393525 CKD393221:CKD393525 CTZ393221:CTZ393525 DDV393221:DDV393525 DNR393221:DNR393525 DXN393221:DXN393525 EHJ393221:EHJ393525 ERF393221:ERF393525 FBB393221:FBB393525 FKX393221:FKX393525 FUT393221:FUT393525 GEP393221:GEP393525 GOL393221:GOL393525 GYH393221:GYH393525 HID393221:HID393525 HRZ393221:HRZ393525 IBV393221:IBV393525 ILR393221:ILR393525 IVN393221:IVN393525 JFJ393221:JFJ393525 JPF393221:JPF393525 JZB393221:JZB393525 KIX393221:KIX393525 KST393221:KST393525 LCP393221:LCP393525 LML393221:LML393525 LWH393221:LWH393525 MGD393221:MGD393525 MPZ393221:MPZ393525 MZV393221:MZV393525 NJR393221:NJR393525 NTN393221:NTN393525 ODJ393221:ODJ393525 ONF393221:ONF393525 OXB393221:OXB393525 PGX393221:PGX393525 PQT393221:PQT393525 QAP393221:QAP393525 QKL393221:QKL393525 QUH393221:QUH393525 RED393221:RED393525 RNZ393221:RNZ393525 RXV393221:RXV393525 SHR393221:SHR393525 SRN393221:SRN393525 TBJ393221:TBJ393525 TLF393221:TLF393525 TVB393221:TVB393525 UEX393221:UEX393525 UOT393221:UOT393525 UYP393221:UYP393525 VIL393221:VIL393525 VSH393221:VSH393525 WCD393221:WCD393525 WLZ393221:WLZ393525 WVV393221:WVV393525 N458757:N459061 JJ458757:JJ459061 TF458757:TF459061 ADB458757:ADB459061 AMX458757:AMX459061 AWT458757:AWT459061 BGP458757:BGP459061 BQL458757:BQL459061 CAH458757:CAH459061 CKD458757:CKD459061 CTZ458757:CTZ459061 DDV458757:DDV459061 DNR458757:DNR459061 DXN458757:DXN459061 EHJ458757:EHJ459061 ERF458757:ERF459061 FBB458757:FBB459061 FKX458757:FKX459061 FUT458757:FUT459061 GEP458757:GEP459061 GOL458757:GOL459061 GYH458757:GYH459061 HID458757:HID459061 HRZ458757:HRZ459061 IBV458757:IBV459061 ILR458757:ILR459061 IVN458757:IVN459061 JFJ458757:JFJ459061 JPF458757:JPF459061 JZB458757:JZB459061 KIX458757:KIX459061 KST458757:KST459061 LCP458757:LCP459061 LML458757:LML459061 LWH458757:LWH459061 MGD458757:MGD459061 MPZ458757:MPZ459061 MZV458757:MZV459061 NJR458757:NJR459061 NTN458757:NTN459061 ODJ458757:ODJ459061 ONF458757:ONF459061 OXB458757:OXB459061 PGX458757:PGX459061 PQT458757:PQT459061 QAP458757:QAP459061 QKL458757:QKL459061 QUH458757:QUH459061 RED458757:RED459061 RNZ458757:RNZ459061 RXV458757:RXV459061 SHR458757:SHR459061 SRN458757:SRN459061 TBJ458757:TBJ459061 TLF458757:TLF459061 TVB458757:TVB459061 UEX458757:UEX459061 UOT458757:UOT459061 UYP458757:UYP459061 VIL458757:VIL459061 VSH458757:VSH459061 WCD458757:WCD459061 WLZ458757:WLZ459061 WVV458757:WVV459061 N524293:N524597 JJ524293:JJ524597 TF524293:TF524597 ADB524293:ADB524597 AMX524293:AMX524597 AWT524293:AWT524597 BGP524293:BGP524597 BQL524293:BQL524597 CAH524293:CAH524597 CKD524293:CKD524597 CTZ524293:CTZ524597 DDV524293:DDV524597 DNR524293:DNR524597 DXN524293:DXN524597 EHJ524293:EHJ524597 ERF524293:ERF524597 FBB524293:FBB524597 FKX524293:FKX524597 FUT524293:FUT524597 GEP524293:GEP524597 GOL524293:GOL524597 GYH524293:GYH524597 HID524293:HID524597 HRZ524293:HRZ524597 IBV524293:IBV524597 ILR524293:ILR524597 IVN524293:IVN524597 JFJ524293:JFJ524597 JPF524293:JPF524597 JZB524293:JZB524597 KIX524293:KIX524597 KST524293:KST524597 LCP524293:LCP524597 LML524293:LML524597 LWH524293:LWH524597 MGD524293:MGD524597 MPZ524293:MPZ524597 MZV524293:MZV524597 NJR524293:NJR524597 NTN524293:NTN524597 ODJ524293:ODJ524597 ONF524293:ONF524597 OXB524293:OXB524597 PGX524293:PGX524597 PQT524293:PQT524597 QAP524293:QAP524597 QKL524293:QKL524597 QUH524293:QUH524597 RED524293:RED524597 RNZ524293:RNZ524597 RXV524293:RXV524597 SHR524293:SHR524597 SRN524293:SRN524597 TBJ524293:TBJ524597 TLF524293:TLF524597 TVB524293:TVB524597 UEX524293:UEX524597 UOT524293:UOT524597 UYP524293:UYP524597 VIL524293:VIL524597 VSH524293:VSH524597 WCD524293:WCD524597 WLZ524293:WLZ524597 WVV524293:WVV524597 N589829:N590133 JJ589829:JJ590133 TF589829:TF590133 ADB589829:ADB590133 AMX589829:AMX590133 AWT589829:AWT590133 BGP589829:BGP590133 BQL589829:BQL590133 CAH589829:CAH590133 CKD589829:CKD590133 CTZ589829:CTZ590133 DDV589829:DDV590133 DNR589829:DNR590133 DXN589829:DXN590133 EHJ589829:EHJ590133 ERF589829:ERF590133 FBB589829:FBB590133 FKX589829:FKX590133 FUT589829:FUT590133 GEP589829:GEP590133 GOL589829:GOL590133 GYH589829:GYH590133 HID589829:HID590133 HRZ589829:HRZ590133 IBV589829:IBV590133 ILR589829:ILR590133 IVN589829:IVN590133 JFJ589829:JFJ590133 JPF589829:JPF590133 JZB589829:JZB590133 KIX589829:KIX590133 KST589829:KST590133 LCP589829:LCP590133 LML589829:LML590133 LWH589829:LWH590133 MGD589829:MGD590133 MPZ589829:MPZ590133 MZV589829:MZV590133 NJR589829:NJR590133 NTN589829:NTN590133 ODJ589829:ODJ590133 ONF589829:ONF590133 OXB589829:OXB590133 PGX589829:PGX590133 PQT589829:PQT590133 QAP589829:QAP590133 QKL589829:QKL590133 QUH589829:QUH590133 RED589829:RED590133 RNZ589829:RNZ590133 RXV589829:RXV590133 SHR589829:SHR590133 SRN589829:SRN590133 TBJ589829:TBJ590133 TLF589829:TLF590133 TVB589829:TVB590133 UEX589829:UEX590133 UOT589829:UOT590133 UYP589829:UYP590133 VIL589829:VIL590133 VSH589829:VSH590133 WCD589829:WCD590133 WLZ589829:WLZ590133 WVV589829:WVV590133 N655365:N655669 JJ655365:JJ655669 TF655365:TF655669 ADB655365:ADB655669 AMX655365:AMX655669 AWT655365:AWT655669 BGP655365:BGP655669 BQL655365:BQL655669 CAH655365:CAH655669 CKD655365:CKD655669 CTZ655365:CTZ655669 DDV655365:DDV655669 DNR655365:DNR655669 DXN655365:DXN655669 EHJ655365:EHJ655669 ERF655365:ERF655669 FBB655365:FBB655669 FKX655365:FKX655669 FUT655365:FUT655669 GEP655365:GEP655669 GOL655365:GOL655669 GYH655365:GYH655669 HID655365:HID655669 HRZ655365:HRZ655669 IBV655365:IBV655669 ILR655365:ILR655669 IVN655365:IVN655669 JFJ655365:JFJ655669 JPF655365:JPF655669 JZB655365:JZB655669 KIX655365:KIX655669 KST655365:KST655669 LCP655365:LCP655669 LML655365:LML655669 LWH655365:LWH655669 MGD655365:MGD655669 MPZ655365:MPZ655669 MZV655365:MZV655669 NJR655365:NJR655669 NTN655365:NTN655669 ODJ655365:ODJ655669 ONF655365:ONF655669 OXB655365:OXB655669 PGX655365:PGX655669 PQT655365:PQT655669 QAP655365:QAP655669 QKL655365:QKL655669 QUH655365:QUH655669 RED655365:RED655669 RNZ655365:RNZ655669 RXV655365:RXV655669 SHR655365:SHR655669 SRN655365:SRN655669 TBJ655365:TBJ655669 TLF655365:TLF655669 TVB655365:TVB655669 UEX655365:UEX655669 UOT655365:UOT655669 UYP655365:UYP655669 VIL655365:VIL655669 VSH655365:VSH655669 WCD655365:WCD655669 WLZ655365:WLZ655669 WVV655365:WVV655669 N720901:N721205 JJ720901:JJ721205 TF720901:TF721205 ADB720901:ADB721205 AMX720901:AMX721205 AWT720901:AWT721205 BGP720901:BGP721205 BQL720901:BQL721205 CAH720901:CAH721205 CKD720901:CKD721205 CTZ720901:CTZ721205 DDV720901:DDV721205 DNR720901:DNR721205 DXN720901:DXN721205 EHJ720901:EHJ721205 ERF720901:ERF721205 FBB720901:FBB721205 FKX720901:FKX721205 FUT720901:FUT721205 GEP720901:GEP721205 GOL720901:GOL721205 GYH720901:GYH721205 HID720901:HID721205 HRZ720901:HRZ721205 IBV720901:IBV721205 ILR720901:ILR721205 IVN720901:IVN721205 JFJ720901:JFJ721205 JPF720901:JPF721205 JZB720901:JZB721205 KIX720901:KIX721205 KST720901:KST721205 LCP720901:LCP721205 LML720901:LML721205 LWH720901:LWH721205 MGD720901:MGD721205 MPZ720901:MPZ721205 MZV720901:MZV721205 NJR720901:NJR721205 NTN720901:NTN721205 ODJ720901:ODJ721205 ONF720901:ONF721205 OXB720901:OXB721205 PGX720901:PGX721205 PQT720901:PQT721205 QAP720901:QAP721205 QKL720901:QKL721205 QUH720901:QUH721205 RED720901:RED721205 RNZ720901:RNZ721205 RXV720901:RXV721205 SHR720901:SHR721205 SRN720901:SRN721205 TBJ720901:TBJ721205 TLF720901:TLF721205 TVB720901:TVB721205 UEX720901:UEX721205 UOT720901:UOT721205 UYP720901:UYP721205 VIL720901:VIL721205 VSH720901:VSH721205 WCD720901:WCD721205 WLZ720901:WLZ721205 WVV720901:WVV721205 N786437:N786741 JJ786437:JJ786741 TF786437:TF786741 ADB786437:ADB786741 AMX786437:AMX786741 AWT786437:AWT786741 BGP786437:BGP786741 BQL786437:BQL786741 CAH786437:CAH786741 CKD786437:CKD786741 CTZ786437:CTZ786741 DDV786437:DDV786741 DNR786437:DNR786741 DXN786437:DXN786741 EHJ786437:EHJ786741 ERF786437:ERF786741 FBB786437:FBB786741 FKX786437:FKX786741 FUT786437:FUT786741 GEP786437:GEP786741 GOL786437:GOL786741 GYH786437:GYH786741 HID786437:HID786741 HRZ786437:HRZ786741 IBV786437:IBV786741 ILR786437:ILR786741 IVN786437:IVN786741 JFJ786437:JFJ786741 JPF786437:JPF786741 JZB786437:JZB786741 KIX786437:KIX786741 KST786437:KST786741 LCP786437:LCP786741 LML786437:LML786741 LWH786437:LWH786741 MGD786437:MGD786741 MPZ786437:MPZ786741 MZV786437:MZV786741 NJR786437:NJR786741 NTN786437:NTN786741 ODJ786437:ODJ786741 ONF786437:ONF786741 OXB786437:OXB786741 PGX786437:PGX786741 PQT786437:PQT786741 QAP786437:QAP786741 QKL786437:QKL786741 QUH786437:QUH786741 RED786437:RED786741 RNZ786437:RNZ786741 RXV786437:RXV786741 SHR786437:SHR786741 SRN786437:SRN786741 TBJ786437:TBJ786741 TLF786437:TLF786741 TVB786437:TVB786741 UEX786437:UEX786741 UOT786437:UOT786741 UYP786437:UYP786741 VIL786437:VIL786741 VSH786437:VSH786741 WCD786437:WCD786741 WLZ786437:WLZ786741 WVV786437:WVV786741 N851973:N852277 JJ851973:JJ852277 TF851973:TF852277 ADB851973:ADB852277 AMX851973:AMX852277 AWT851973:AWT852277 BGP851973:BGP852277 BQL851973:BQL852277 CAH851973:CAH852277 CKD851973:CKD852277 CTZ851973:CTZ852277 DDV851973:DDV852277 DNR851973:DNR852277 DXN851973:DXN852277 EHJ851973:EHJ852277 ERF851973:ERF852277 FBB851973:FBB852277 FKX851973:FKX852277 FUT851973:FUT852277 GEP851973:GEP852277 GOL851973:GOL852277 GYH851973:GYH852277 HID851973:HID852277 HRZ851973:HRZ852277 IBV851973:IBV852277 ILR851973:ILR852277 IVN851973:IVN852277 JFJ851973:JFJ852277 JPF851973:JPF852277 JZB851973:JZB852277 KIX851973:KIX852277 KST851973:KST852277 LCP851973:LCP852277 LML851973:LML852277 LWH851973:LWH852277 MGD851973:MGD852277 MPZ851973:MPZ852277 MZV851973:MZV852277 NJR851973:NJR852277 NTN851973:NTN852277 ODJ851973:ODJ852277 ONF851973:ONF852277 OXB851973:OXB852277 PGX851973:PGX852277 PQT851973:PQT852277 QAP851973:QAP852277 QKL851973:QKL852277 QUH851973:QUH852277 RED851973:RED852277 RNZ851973:RNZ852277 RXV851973:RXV852277 SHR851973:SHR852277 SRN851973:SRN852277 TBJ851973:TBJ852277 TLF851973:TLF852277 TVB851973:TVB852277 UEX851973:UEX852277 UOT851973:UOT852277 UYP851973:UYP852277 VIL851973:VIL852277 VSH851973:VSH852277 WCD851973:WCD852277 WLZ851973:WLZ852277 WVV851973:WVV852277 N917509:N917813 JJ917509:JJ917813 TF917509:TF917813 ADB917509:ADB917813 AMX917509:AMX917813 AWT917509:AWT917813 BGP917509:BGP917813 BQL917509:BQL917813 CAH917509:CAH917813 CKD917509:CKD917813 CTZ917509:CTZ917813 DDV917509:DDV917813 DNR917509:DNR917813 DXN917509:DXN917813 EHJ917509:EHJ917813 ERF917509:ERF917813 FBB917509:FBB917813 FKX917509:FKX917813 FUT917509:FUT917813 GEP917509:GEP917813 GOL917509:GOL917813 GYH917509:GYH917813 HID917509:HID917813 HRZ917509:HRZ917813 IBV917509:IBV917813 ILR917509:ILR917813 IVN917509:IVN917813 JFJ917509:JFJ917813 JPF917509:JPF917813 JZB917509:JZB917813 KIX917509:KIX917813 KST917509:KST917813 LCP917509:LCP917813 LML917509:LML917813 LWH917509:LWH917813 MGD917509:MGD917813 MPZ917509:MPZ917813 MZV917509:MZV917813 NJR917509:NJR917813 NTN917509:NTN917813 ODJ917509:ODJ917813 ONF917509:ONF917813 OXB917509:OXB917813 PGX917509:PGX917813 PQT917509:PQT917813 QAP917509:QAP917813 QKL917509:QKL917813 QUH917509:QUH917813 RED917509:RED917813 RNZ917509:RNZ917813 RXV917509:RXV917813 SHR917509:SHR917813 SRN917509:SRN917813 TBJ917509:TBJ917813 TLF917509:TLF917813 TVB917509:TVB917813 UEX917509:UEX917813 UOT917509:UOT917813 UYP917509:UYP917813 VIL917509:VIL917813 VSH917509:VSH917813 WCD917509:WCD917813 WLZ917509:WLZ917813 WVV917509:WVV917813 N983045:N983349 JJ983045:JJ983349 TF983045:TF983349 ADB983045:ADB983349 AMX983045:AMX983349 AWT983045:AWT983349 BGP983045:BGP983349 BQL983045:BQL983349 CAH983045:CAH983349 CKD983045:CKD983349 CTZ983045:CTZ983349 DDV983045:DDV983349 DNR983045:DNR983349 DXN983045:DXN983349 EHJ983045:EHJ983349 ERF983045:ERF983349 FBB983045:FBB983349 FKX983045:FKX983349 FUT983045:FUT983349 GEP983045:GEP983349 GOL983045:GOL983349 GYH983045:GYH983349 HID983045:HID983349 HRZ983045:HRZ983349 IBV983045:IBV983349 ILR983045:ILR983349 IVN983045:IVN983349 JFJ983045:JFJ983349 JPF983045:JPF983349 JZB983045:JZB983349 KIX983045:KIX983349 KST983045:KST983349 LCP983045:LCP983349 LML983045:LML983349 LWH983045:LWH983349 MGD983045:MGD983349 MPZ983045:MPZ983349 MZV983045:MZV983349 NJR983045:NJR983349 NTN983045:NTN983349 ODJ983045:ODJ983349 ONF983045:ONF983349 OXB983045:OXB983349 PGX983045:PGX983349 PQT983045:PQT983349 QAP983045:QAP983349 QKL983045:QKL983349 QUH983045:QUH983349 RED983045:RED983349 RNZ983045:RNZ983349 RXV983045:RXV983349 SHR983045:SHR983349 SRN983045:SRN983349 TBJ983045:TBJ983349 TLF983045:TLF983349 TVB983045:TVB983349 UEX983045:UEX983349 UOT983045:UOT983349 UYP983045:UYP983349 VIL983045:VIL983349 VSH983045:VSH983349 WCD983045:WCD983349 WLZ983045:WLZ983349 WVV983045:WVV983349">
      <formula1>"ABC,D,F,M,S,BC,BCII,A,E,EA"</formula1>
    </dataValidation>
    <dataValidation type="list" allowBlank="1" showInputMessage="1" showErrorMessage="1" sqref="L5:L133 JH5:JH133 TD5:TD133 ACZ5:ACZ133 AMV5:AMV133 AWR5:AWR133 BGN5:BGN133 BQJ5:BQJ133 CAF5:CAF133 CKB5:CKB133 CTX5:CTX133 DDT5:DDT133 DNP5:DNP133 DXL5:DXL133 EHH5:EHH133 ERD5:ERD133 FAZ5:FAZ133 FKV5:FKV133 FUR5:FUR133 GEN5:GEN133 GOJ5:GOJ133 GYF5:GYF133 HIB5:HIB133 HRX5:HRX133 IBT5:IBT133 ILP5:ILP133 IVL5:IVL133 JFH5:JFH133 JPD5:JPD133 JYZ5:JYZ133 KIV5:KIV133 KSR5:KSR133 LCN5:LCN133 LMJ5:LMJ133 LWF5:LWF133 MGB5:MGB133 MPX5:MPX133 MZT5:MZT133 NJP5:NJP133 NTL5:NTL133 ODH5:ODH133 OND5:OND133 OWZ5:OWZ133 PGV5:PGV133 PQR5:PQR133 QAN5:QAN133 QKJ5:QKJ133 QUF5:QUF133 REB5:REB133 RNX5:RNX133 RXT5:RXT133 SHP5:SHP133 SRL5:SRL133 TBH5:TBH133 TLD5:TLD133 TUZ5:TUZ133 UEV5:UEV133 UOR5:UOR133 UYN5:UYN133 VIJ5:VIJ133 VSF5:VSF133 WCB5:WCB133 WLX5:WLX133 WVT5:WVT133 L65541:L65669 JH65541:JH65669 TD65541:TD65669 ACZ65541:ACZ65669 AMV65541:AMV65669 AWR65541:AWR65669 BGN65541:BGN65669 BQJ65541:BQJ65669 CAF65541:CAF65669 CKB65541:CKB65669 CTX65541:CTX65669 DDT65541:DDT65669 DNP65541:DNP65669 DXL65541:DXL65669 EHH65541:EHH65669 ERD65541:ERD65669 FAZ65541:FAZ65669 FKV65541:FKV65669 FUR65541:FUR65669 GEN65541:GEN65669 GOJ65541:GOJ65669 GYF65541:GYF65669 HIB65541:HIB65669 HRX65541:HRX65669 IBT65541:IBT65669 ILP65541:ILP65669 IVL65541:IVL65669 JFH65541:JFH65669 JPD65541:JPD65669 JYZ65541:JYZ65669 KIV65541:KIV65669 KSR65541:KSR65669 LCN65541:LCN65669 LMJ65541:LMJ65669 LWF65541:LWF65669 MGB65541:MGB65669 MPX65541:MPX65669 MZT65541:MZT65669 NJP65541:NJP65669 NTL65541:NTL65669 ODH65541:ODH65669 OND65541:OND65669 OWZ65541:OWZ65669 PGV65541:PGV65669 PQR65541:PQR65669 QAN65541:QAN65669 QKJ65541:QKJ65669 QUF65541:QUF65669 REB65541:REB65669 RNX65541:RNX65669 RXT65541:RXT65669 SHP65541:SHP65669 SRL65541:SRL65669 TBH65541:TBH65669 TLD65541:TLD65669 TUZ65541:TUZ65669 UEV65541:UEV65669 UOR65541:UOR65669 UYN65541:UYN65669 VIJ65541:VIJ65669 VSF65541:VSF65669 WCB65541:WCB65669 WLX65541:WLX65669 WVT65541:WVT65669 L131077:L131205 JH131077:JH131205 TD131077:TD131205 ACZ131077:ACZ131205 AMV131077:AMV131205 AWR131077:AWR131205 BGN131077:BGN131205 BQJ131077:BQJ131205 CAF131077:CAF131205 CKB131077:CKB131205 CTX131077:CTX131205 DDT131077:DDT131205 DNP131077:DNP131205 DXL131077:DXL131205 EHH131077:EHH131205 ERD131077:ERD131205 FAZ131077:FAZ131205 FKV131077:FKV131205 FUR131077:FUR131205 GEN131077:GEN131205 GOJ131077:GOJ131205 GYF131077:GYF131205 HIB131077:HIB131205 HRX131077:HRX131205 IBT131077:IBT131205 ILP131077:ILP131205 IVL131077:IVL131205 JFH131077:JFH131205 JPD131077:JPD131205 JYZ131077:JYZ131205 KIV131077:KIV131205 KSR131077:KSR131205 LCN131077:LCN131205 LMJ131077:LMJ131205 LWF131077:LWF131205 MGB131077:MGB131205 MPX131077:MPX131205 MZT131077:MZT131205 NJP131077:NJP131205 NTL131077:NTL131205 ODH131077:ODH131205 OND131077:OND131205 OWZ131077:OWZ131205 PGV131077:PGV131205 PQR131077:PQR131205 QAN131077:QAN131205 QKJ131077:QKJ131205 QUF131077:QUF131205 REB131077:REB131205 RNX131077:RNX131205 RXT131077:RXT131205 SHP131077:SHP131205 SRL131077:SRL131205 TBH131077:TBH131205 TLD131077:TLD131205 TUZ131077:TUZ131205 UEV131077:UEV131205 UOR131077:UOR131205 UYN131077:UYN131205 VIJ131077:VIJ131205 VSF131077:VSF131205 WCB131077:WCB131205 WLX131077:WLX131205 WVT131077:WVT131205 L196613:L196741 JH196613:JH196741 TD196613:TD196741 ACZ196613:ACZ196741 AMV196613:AMV196741 AWR196613:AWR196741 BGN196613:BGN196741 BQJ196613:BQJ196741 CAF196613:CAF196741 CKB196613:CKB196741 CTX196613:CTX196741 DDT196613:DDT196741 DNP196613:DNP196741 DXL196613:DXL196741 EHH196613:EHH196741 ERD196613:ERD196741 FAZ196613:FAZ196741 FKV196613:FKV196741 FUR196613:FUR196741 GEN196613:GEN196741 GOJ196613:GOJ196741 GYF196613:GYF196741 HIB196613:HIB196741 HRX196613:HRX196741 IBT196613:IBT196741 ILP196613:ILP196741 IVL196613:IVL196741 JFH196613:JFH196741 JPD196613:JPD196741 JYZ196613:JYZ196741 KIV196613:KIV196741 KSR196613:KSR196741 LCN196613:LCN196741 LMJ196613:LMJ196741 LWF196613:LWF196741 MGB196613:MGB196741 MPX196613:MPX196741 MZT196613:MZT196741 NJP196613:NJP196741 NTL196613:NTL196741 ODH196613:ODH196741 OND196613:OND196741 OWZ196613:OWZ196741 PGV196613:PGV196741 PQR196613:PQR196741 QAN196613:QAN196741 QKJ196613:QKJ196741 QUF196613:QUF196741 REB196613:REB196741 RNX196613:RNX196741 RXT196613:RXT196741 SHP196613:SHP196741 SRL196613:SRL196741 TBH196613:TBH196741 TLD196613:TLD196741 TUZ196613:TUZ196741 UEV196613:UEV196741 UOR196613:UOR196741 UYN196613:UYN196741 VIJ196613:VIJ196741 VSF196613:VSF196741 WCB196613:WCB196741 WLX196613:WLX196741 WVT196613:WVT196741 L262149:L262277 JH262149:JH262277 TD262149:TD262277 ACZ262149:ACZ262277 AMV262149:AMV262277 AWR262149:AWR262277 BGN262149:BGN262277 BQJ262149:BQJ262277 CAF262149:CAF262277 CKB262149:CKB262277 CTX262149:CTX262277 DDT262149:DDT262277 DNP262149:DNP262277 DXL262149:DXL262277 EHH262149:EHH262277 ERD262149:ERD262277 FAZ262149:FAZ262277 FKV262149:FKV262277 FUR262149:FUR262277 GEN262149:GEN262277 GOJ262149:GOJ262277 GYF262149:GYF262277 HIB262149:HIB262277 HRX262149:HRX262277 IBT262149:IBT262277 ILP262149:ILP262277 IVL262149:IVL262277 JFH262149:JFH262277 JPD262149:JPD262277 JYZ262149:JYZ262277 KIV262149:KIV262277 KSR262149:KSR262277 LCN262149:LCN262277 LMJ262149:LMJ262277 LWF262149:LWF262277 MGB262149:MGB262277 MPX262149:MPX262277 MZT262149:MZT262277 NJP262149:NJP262277 NTL262149:NTL262277 ODH262149:ODH262277 OND262149:OND262277 OWZ262149:OWZ262277 PGV262149:PGV262277 PQR262149:PQR262277 QAN262149:QAN262277 QKJ262149:QKJ262277 QUF262149:QUF262277 REB262149:REB262277 RNX262149:RNX262277 RXT262149:RXT262277 SHP262149:SHP262277 SRL262149:SRL262277 TBH262149:TBH262277 TLD262149:TLD262277 TUZ262149:TUZ262277 UEV262149:UEV262277 UOR262149:UOR262277 UYN262149:UYN262277 VIJ262149:VIJ262277 VSF262149:VSF262277 WCB262149:WCB262277 WLX262149:WLX262277 WVT262149:WVT262277 L327685:L327813 JH327685:JH327813 TD327685:TD327813 ACZ327685:ACZ327813 AMV327685:AMV327813 AWR327685:AWR327813 BGN327685:BGN327813 BQJ327685:BQJ327813 CAF327685:CAF327813 CKB327685:CKB327813 CTX327685:CTX327813 DDT327685:DDT327813 DNP327685:DNP327813 DXL327685:DXL327813 EHH327685:EHH327813 ERD327685:ERD327813 FAZ327685:FAZ327813 FKV327685:FKV327813 FUR327685:FUR327813 GEN327685:GEN327813 GOJ327685:GOJ327813 GYF327685:GYF327813 HIB327685:HIB327813 HRX327685:HRX327813 IBT327685:IBT327813 ILP327685:ILP327813 IVL327685:IVL327813 JFH327685:JFH327813 JPD327685:JPD327813 JYZ327685:JYZ327813 KIV327685:KIV327813 KSR327685:KSR327813 LCN327685:LCN327813 LMJ327685:LMJ327813 LWF327685:LWF327813 MGB327685:MGB327813 MPX327685:MPX327813 MZT327685:MZT327813 NJP327685:NJP327813 NTL327685:NTL327813 ODH327685:ODH327813 OND327685:OND327813 OWZ327685:OWZ327813 PGV327685:PGV327813 PQR327685:PQR327813 QAN327685:QAN327813 QKJ327685:QKJ327813 QUF327685:QUF327813 REB327685:REB327813 RNX327685:RNX327813 RXT327685:RXT327813 SHP327685:SHP327813 SRL327685:SRL327813 TBH327685:TBH327813 TLD327685:TLD327813 TUZ327685:TUZ327813 UEV327685:UEV327813 UOR327685:UOR327813 UYN327685:UYN327813 VIJ327685:VIJ327813 VSF327685:VSF327813 WCB327685:WCB327813 WLX327685:WLX327813 WVT327685:WVT327813 L393221:L393349 JH393221:JH393349 TD393221:TD393349 ACZ393221:ACZ393349 AMV393221:AMV393349 AWR393221:AWR393349 BGN393221:BGN393349 BQJ393221:BQJ393349 CAF393221:CAF393349 CKB393221:CKB393349 CTX393221:CTX393349 DDT393221:DDT393349 DNP393221:DNP393349 DXL393221:DXL393349 EHH393221:EHH393349 ERD393221:ERD393349 FAZ393221:FAZ393349 FKV393221:FKV393349 FUR393221:FUR393349 GEN393221:GEN393349 GOJ393221:GOJ393349 GYF393221:GYF393349 HIB393221:HIB393349 HRX393221:HRX393349 IBT393221:IBT393349 ILP393221:ILP393349 IVL393221:IVL393349 JFH393221:JFH393349 JPD393221:JPD393349 JYZ393221:JYZ393349 KIV393221:KIV393349 KSR393221:KSR393349 LCN393221:LCN393349 LMJ393221:LMJ393349 LWF393221:LWF393349 MGB393221:MGB393349 MPX393221:MPX393349 MZT393221:MZT393349 NJP393221:NJP393349 NTL393221:NTL393349 ODH393221:ODH393349 OND393221:OND393349 OWZ393221:OWZ393349 PGV393221:PGV393349 PQR393221:PQR393349 QAN393221:QAN393349 QKJ393221:QKJ393349 QUF393221:QUF393349 REB393221:REB393349 RNX393221:RNX393349 RXT393221:RXT393349 SHP393221:SHP393349 SRL393221:SRL393349 TBH393221:TBH393349 TLD393221:TLD393349 TUZ393221:TUZ393349 UEV393221:UEV393349 UOR393221:UOR393349 UYN393221:UYN393349 VIJ393221:VIJ393349 VSF393221:VSF393349 WCB393221:WCB393349 WLX393221:WLX393349 WVT393221:WVT393349 L458757:L458885 JH458757:JH458885 TD458757:TD458885 ACZ458757:ACZ458885 AMV458757:AMV458885 AWR458757:AWR458885 BGN458757:BGN458885 BQJ458757:BQJ458885 CAF458757:CAF458885 CKB458757:CKB458885 CTX458757:CTX458885 DDT458757:DDT458885 DNP458757:DNP458885 DXL458757:DXL458885 EHH458757:EHH458885 ERD458757:ERD458885 FAZ458757:FAZ458885 FKV458757:FKV458885 FUR458757:FUR458885 GEN458757:GEN458885 GOJ458757:GOJ458885 GYF458757:GYF458885 HIB458757:HIB458885 HRX458757:HRX458885 IBT458757:IBT458885 ILP458757:ILP458885 IVL458757:IVL458885 JFH458757:JFH458885 JPD458757:JPD458885 JYZ458757:JYZ458885 KIV458757:KIV458885 KSR458757:KSR458885 LCN458757:LCN458885 LMJ458757:LMJ458885 LWF458757:LWF458885 MGB458757:MGB458885 MPX458757:MPX458885 MZT458757:MZT458885 NJP458757:NJP458885 NTL458757:NTL458885 ODH458757:ODH458885 OND458757:OND458885 OWZ458757:OWZ458885 PGV458757:PGV458885 PQR458757:PQR458885 QAN458757:QAN458885 QKJ458757:QKJ458885 QUF458757:QUF458885 REB458757:REB458885 RNX458757:RNX458885 RXT458757:RXT458885 SHP458757:SHP458885 SRL458757:SRL458885 TBH458757:TBH458885 TLD458757:TLD458885 TUZ458757:TUZ458885 UEV458757:UEV458885 UOR458757:UOR458885 UYN458757:UYN458885 VIJ458757:VIJ458885 VSF458757:VSF458885 WCB458757:WCB458885 WLX458757:WLX458885 WVT458757:WVT458885 L524293:L524421 JH524293:JH524421 TD524293:TD524421 ACZ524293:ACZ524421 AMV524293:AMV524421 AWR524293:AWR524421 BGN524293:BGN524421 BQJ524293:BQJ524421 CAF524293:CAF524421 CKB524293:CKB524421 CTX524293:CTX524421 DDT524293:DDT524421 DNP524293:DNP524421 DXL524293:DXL524421 EHH524293:EHH524421 ERD524293:ERD524421 FAZ524293:FAZ524421 FKV524293:FKV524421 FUR524293:FUR524421 GEN524293:GEN524421 GOJ524293:GOJ524421 GYF524293:GYF524421 HIB524293:HIB524421 HRX524293:HRX524421 IBT524293:IBT524421 ILP524293:ILP524421 IVL524293:IVL524421 JFH524293:JFH524421 JPD524293:JPD524421 JYZ524293:JYZ524421 KIV524293:KIV524421 KSR524293:KSR524421 LCN524293:LCN524421 LMJ524293:LMJ524421 LWF524293:LWF524421 MGB524293:MGB524421 MPX524293:MPX524421 MZT524293:MZT524421 NJP524293:NJP524421 NTL524293:NTL524421 ODH524293:ODH524421 OND524293:OND524421 OWZ524293:OWZ524421 PGV524293:PGV524421 PQR524293:PQR524421 QAN524293:QAN524421 QKJ524293:QKJ524421 QUF524293:QUF524421 REB524293:REB524421 RNX524293:RNX524421 RXT524293:RXT524421 SHP524293:SHP524421 SRL524293:SRL524421 TBH524293:TBH524421 TLD524293:TLD524421 TUZ524293:TUZ524421 UEV524293:UEV524421 UOR524293:UOR524421 UYN524293:UYN524421 VIJ524293:VIJ524421 VSF524293:VSF524421 WCB524293:WCB524421 WLX524293:WLX524421 WVT524293:WVT524421 L589829:L589957 JH589829:JH589957 TD589829:TD589957 ACZ589829:ACZ589957 AMV589829:AMV589957 AWR589829:AWR589957 BGN589829:BGN589957 BQJ589829:BQJ589957 CAF589829:CAF589957 CKB589829:CKB589957 CTX589829:CTX589957 DDT589829:DDT589957 DNP589829:DNP589957 DXL589829:DXL589957 EHH589829:EHH589957 ERD589829:ERD589957 FAZ589829:FAZ589957 FKV589829:FKV589957 FUR589829:FUR589957 GEN589829:GEN589957 GOJ589829:GOJ589957 GYF589829:GYF589957 HIB589829:HIB589957 HRX589829:HRX589957 IBT589829:IBT589957 ILP589829:ILP589957 IVL589829:IVL589957 JFH589829:JFH589957 JPD589829:JPD589957 JYZ589829:JYZ589957 KIV589829:KIV589957 KSR589829:KSR589957 LCN589829:LCN589957 LMJ589829:LMJ589957 LWF589829:LWF589957 MGB589829:MGB589957 MPX589829:MPX589957 MZT589829:MZT589957 NJP589829:NJP589957 NTL589829:NTL589957 ODH589829:ODH589957 OND589829:OND589957 OWZ589829:OWZ589957 PGV589829:PGV589957 PQR589829:PQR589957 QAN589829:QAN589957 QKJ589829:QKJ589957 QUF589829:QUF589957 REB589829:REB589957 RNX589829:RNX589957 RXT589829:RXT589957 SHP589829:SHP589957 SRL589829:SRL589957 TBH589829:TBH589957 TLD589829:TLD589957 TUZ589829:TUZ589957 UEV589829:UEV589957 UOR589829:UOR589957 UYN589829:UYN589957 VIJ589829:VIJ589957 VSF589829:VSF589957 WCB589829:WCB589957 WLX589829:WLX589957 WVT589829:WVT589957 L655365:L655493 JH655365:JH655493 TD655365:TD655493 ACZ655365:ACZ655493 AMV655365:AMV655493 AWR655365:AWR655493 BGN655365:BGN655493 BQJ655365:BQJ655493 CAF655365:CAF655493 CKB655365:CKB655493 CTX655365:CTX655493 DDT655365:DDT655493 DNP655365:DNP655493 DXL655365:DXL655493 EHH655365:EHH655493 ERD655365:ERD655493 FAZ655365:FAZ655493 FKV655365:FKV655493 FUR655365:FUR655493 GEN655365:GEN655493 GOJ655365:GOJ655493 GYF655365:GYF655493 HIB655365:HIB655493 HRX655365:HRX655493 IBT655365:IBT655493 ILP655365:ILP655493 IVL655365:IVL655493 JFH655365:JFH655493 JPD655365:JPD655493 JYZ655365:JYZ655493 KIV655365:KIV655493 KSR655365:KSR655493 LCN655365:LCN655493 LMJ655365:LMJ655493 LWF655365:LWF655493 MGB655365:MGB655493 MPX655365:MPX655493 MZT655365:MZT655493 NJP655365:NJP655493 NTL655365:NTL655493 ODH655365:ODH655493 OND655365:OND655493 OWZ655365:OWZ655493 PGV655365:PGV655493 PQR655365:PQR655493 QAN655365:QAN655493 QKJ655365:QKJ655493 QUF655365:QUF655493 REB655365:REB655493 RNX655365:RNX655493 RXT655365:RXT655493 SHP655365:SHP655493 SRL655365:SRL655493 TBH655365:TBH655493 TLD655365:TLD655493 TUZ655365:TUZ655493 UEV655365:UEV655493 UOR655365:UOR655493 UYN655365:UYN655493 VIJ655365:VIJ655493 VSF655365:VSF655493 WCB655365:WCB655493 WLX655365:WLX655493 WVT655365:WVT655493 L720901:L721029 JH720901:JH721029 TD720901:TD721029 ACZ720901:ACZ721029 AMV720901:AMV721029 AWR720901:AWR721029 BGN720901:BGN721029 BQJ720901:BQJ721029 CAF720901:CAF721029 CKB720901:CKB721029 CTX720901:CTX721029 DDT720901:DDT721029 DNP720901:DNP721029 DXL720901:DXL721029 EHH720901:EHH721029 ERD720901:ERD721029 FAZ720901:FAZ721029 FKV720901:FKV721029 FUR720901:FUR721029 GEN720901:GEN721029 GOJ720901:GOJ721029 GYF720901:GYF721029 HIB720901:HIB721029 HRX720901:HRX721029 IBT720901:IBT721029 ILP720901:ILP721029 IVL720901:IVL721029 JFH720901:JFH721029 JPD720901:JPD721029 JYZ720901:JYZ721029 KIV720901:KIV721029 KSR720901:KSR721029 LCN720901:LCN721029 LMJ720901:LMJ721029 LWF720901:LWF721029 MGB720901:MGB721029 MPX720901:MPX721029 MZT720901:MZT721029 NJP720901:NJP721029 NTL720901:NTL721029 ODH720901:ODH721029 OND720901:OND721029 OWZ720901:OWZ721029 PGV720901:PGV721029 PQR720901:PQR721029 QAN720901:QAN721029 QKJ720901:QKJ721029 QUF720901:QUF721029 REB720901:REB721029 RNX720901:RNX721029 RXT720901:RXT721029 SHP720901:SHP721029 SRL720901:SRL721029 TBH720901:TBH721029 TLD720901:TLD721029 TUZ720901:TUZ721029 UEV720901:UEV721029 UOR720901:UOR721029 UYN720901:UYN721029 VIJ720901:VIJ721029 VSF720901:VSF721029 WCB720901:WCB721029 WLX720901:WLX721029 WVT720901:WVT721029 L786437:L786565 JH786437:JH786565 TD786437:TD786565 ACZ786437:ACZ786565 AMV786437:AMV786565 AWR786437:AWR786565 BGN786437:BGN786565 BQJ786437:BQJ786565 CAF786437:CAF786565 CKB786437:CKB786565 CTX786437:CTX786565 DDT786437:DDT786565 DNP786437:DNP786565 DXL786437:DXL786565 EHH786437:EHH786565 ERD786437:ERD786565 FAZ786437:FAZ786565 FKV786437:FKV786565 FUR786437:FUR786565 GEN786437:GEN786565 GOJ786437:GOJ786565 GYF786437:GYF786565 HIB786437:HIB786565 HRX786437:HRX786565 IBT786437:IBT786565 ILP786437:ILP786565 IVL786437:IVL786565 JFH786437:JFH786565 JPD786437:JPD786565 JYZ786437:JYZ786565 KIV786437:KIV786565 KSR786437:KSR786565 LCN786437:LCN786565 LMJ786437:LMJ786565 LWF786437:LWF786565 MGB786437:MGB786565 MPX786437:MPX786565 MZT786437:MZT786565 NJP786437:NJP786565 NTL786437:NTL786565 ODH786437:ODH786565 OND786437:OND786565 OWZ786437:OWZ786565 PGV786437:PGV786565 PQR786437:PQR786565 QAN786437:QAN786565 QKJ786437:QKJ786565 QUF786437:QUF786565 REB786437:REB786565 RNX786437:RNX786565 RXT786437:RXT786565 SHP786437:SHP786565 SRL786437:SRL786565 TBH786437:TBH786565 TLD786437:TLD786565 TUZ786437:TUZ786565 UEV786437:UEV786565 UOR786437:UOR786565 UYN786437:UYN786565 VIJ786437:VIJ786565 VSF786437:VSF786565 WCB786437:WCB786565 WLX786437:WLX786565 WVT786437:WVT786565 L851973:L852101 JH851973:JH852101 TD851973:TD852101 ACZ851973:ACZ852101 AMV851973:AMV852101 AWR851973:AWR852101 BGN851973:BGN852101 BQJ851973:BQJ852101 CAF851973:CAF852101 CKB851973:CKB852101 CTX851973:CTX852101 DDT851973:DDT852101 DNP851973:DNP852101 DXL851973:DXL852101 EHH851973:EHH852101 ERD851973:ERD852101 FAZ851973:FAZ852101 FKV851973:FKV852101 FUR851973:FUR852101 GEN851973:GEN852101 GOJ851973:GOJ852101 GYF851973:GYF852101 HIB851973:HIB852101 HRX851973:HRX852101 IBT851973:IBT852101 ILP851973:ILP852101 IVL851973:IVL852101 JFH851973:JFH852101 JPD851973:JPD852101 JYZ851973:JYZ852101 KIV851973:KIV852101 KSR851973:KSR852101 LCN851973:LCN852101 LMJ851973:LMJ852101 LWF851973:LWF852101 MGB851973:MGB852101 MPX851973:MPX852101 MZT851973:MZT852101 NJP851973:NJP852101 NTL851973:NTL852101 ODH851973:ODH852101 OND851973:OND852101 OWZ851973:OWZ852101 PGV851973:PGV852101 PQR851973:PQR852101 QAN851973:QAN852101 QKJ851973:QKJ852101 QUF851973:QUF852101 REB851973:REB852101 RNX851973:RNX852101 RXT851973:RXT852101 SHP851973:SHP852101 SRL851973:SRL852101 TBH851973:TBH852101 TLD851973:TLD852101 TUZ851973:TUZ852101 UEV851973:UEV852101 UOR851973:UOR852101 UYN851973:UYN852101 VIJ851973:VIJ852101 VSF851973:VSF852101 WCB851973:WCB852101 WLX851973:WLX852101 WVT851973:WVT852101 L917509:L917637 JH917509:JH917637 TD917509:TD917637 ACZ917509:ACZ917637 AMV917509:AMV917637 AWR917509:AWR917637 BGN917509:BGN917637 BQJ917509:BQJ917637 CAF917509:CAF917637 CKB917509:CKB917637 CTX917509:CTX917637 DDT917509:DDT917637 DNP917509:DNP917637 DXL917509:DXL917637 EHH917509:EHH917637 ERD917509:ERD917637 FAZ917509:FAZ917637 FKV917509:FKV917637 FUR917509:FUR917637 GEN917509:GEN917637 GOJ917509:GOJ917637 GYF917509:GYF917637 HIB917509:HIB917637 HRX917509:HRX917637 IBT917509:IBT917637 ILP917509:ILP917637 IVL917509:IVL917637 JFH917509:JFH917637 JPD917509:JPD917637 JYZ917509:JYZ917637 KIV917509:KIV917637 KSR917509:KSR917637 LCN917509:LCN917637 LMJ917509:LMJ917637 LWF917509:LWF917637 MGB917509:MGB917637 MPX917509:MPX917637 MZT917509:MZT917637 NJP917509:NJP917637 NTL917509:NTL917637 ODH917509:ODH917637 OND917509:OND917637 OWZ917509:OWZ917637 PGV917509:PGV917637 PQR917509:PQR917637 QAN917509:QAN917637 QKJ917509:QKJ917637 QUF917509:QUF917637 REB917509:REB917637 RNX917509:RNX917637 RXT917509:RXT917637 SHP917509:SHP917637 SRL917509:SRL917637 TBH917509:TBH917637 TLD917509:TLD917637 TUZ917509:TUZ917637 UEV917509:UEV917637 UOR917509:UOR917637 UYN917509:UYN917637 VIJ917509:VIJ917637 VSF917509:VSF917637 WCB917509:WCB917637 WLX917509:WLX917637 WVT917509:WVT917637 L983045:L983173 JH983045:JH983173 TD983045:TD983173 ACZ983045:ACZ983173 AMV983045:AMV983173 AWR983045:AWR983173 BGN983045:BGN983173 BQJ983045:BQJ983173 CAF983045:CAF983173 CKB983045:CKB983173 CTX983045:CTX983173 DDT983045:DDT983173 DNP983045:DNP983173 DXL983045:DXL983173 EHH983045:EHH983173 ERD983045:ERD983173 FAZ983045:FAZ983173 FKV983045:FKV983173 FUR983045:FUR983173 GEN983045:GEN983173 GOJ983045:GOJ983173 GYF983045:GYF983173 HIB983045:HIB983173 HRX983045:HRX983173 IBT983045:IBT983173 ILP983045:ILP983173 IVL983045:IVL983173 JFH983045:JFH983173 JPD983045:JPD983173 JYZ983045:JYZ983173 KIV983045:KIV983173 KSR983045:KSR983173 LCN983045:LCN983173 LMJ983045:LMJ983173 LWF983045:LWF983173 MGB983045:MGB983173 MPX983045:MPX983173 MZT983045:MZT983173 NJP983045:NJP983173 NTL983045:NTL983173 ODH983045:ODH983173 OND983045:OND983173 OWZ983045:OWZ983173 PGV983045:PGV983173 PQR983045:PQR983173 QAN983045:QAN983173 QKJ983045:QKJ983173 QUF983045:QUF983173 REB983045:REB983173 RNX983045:RNX983173 RXT983045:RXT983173 SHP983045:SHP983173 SRL983045:SRL983173 TBH983045:TBH983173 TLD983045:TLD983173 TUZ983045:TUZ983173 UEV983045:UEV983173 UOR983045:UOR983173 UYN983045:UYN983173 VIJ983045:VIJ983173 VSF983045:VSF983173 WCB983045:WCB983173 WLX983045:WLX983173 WVT983045:WVT983173">
      <formula1>"KU,MA,KS,LM,HB,LV"</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4</vt:i4>
      </vt:variant>
      <vt:variant>
        <vt:lpstr>Nimega vahemikud</vt:lpstr>
      </vt:variant>
      <vt:variant>
        <vt:i4>1</vt:i4>
      </vt:variant>
    </vt:vector>
  </HeadingPairs>
  <TitlesOfParts>
    <vt:vector size="5" baseType="lpstr">
      <vt:lpstr>pakkumuse vorm</vt:lpstr>
      <vt:lpstr>asukoht metsandik ja  kogus</vt:lpstr>
      <vt:lpstr>mõõteraport autokoorem-virn</vt:lpstr>
      <vt:lpstr>palkhaaval raport</vt:lpstr>
      <vt:lpstr>'pakkumuse vorm'!Prinditiitlid</vt:lpstr>
    </vt:vector>
  </TitlesOfParts>
  <Company>RMK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Merike Bezrodnaja</dc:creator>
  <cp:lastModifiedBy>Mart</cp:lastModifiedBy>
  <cp:lastPrinted>2017-01-16T10:38:21Z</cp:lastPrinted>
  <dcterms:created xsi:type="dcterms:W3CDTF">2008-04-07T13:08:46Z</dcterms:created>
  <dcterms:modified xsi:type="dcterms:W3CDTF">2017-06-15T10:31:42Z</dcterms:modified>
</cp:coreProperties>
</file>